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衔接资金+行业部门资金明细" sheetId="1" r:id="rId1"/>
  </sheets>
  <definedNames>
    <definedName name="_xlnm.Print_Titles" localSheetId="0">'衔接资金+行业部门资金明细'!$2:$4</definedName>
  </definedNames>
  <calcPr fullCalcOnLoad="1"/>
</workbook>
</file>

<file path=xl/sharedStrings.xml><?xml version="1.0" encoding="utf-8"?>
<sst xmlns="http://schemas.openxmlformats.org/spreadsheetml/2006/main" count="1906" uniqueCount="878">
  <si>
    <t>隆德县2022年巩固拓展脱贫攻坚成果同乡村振兴项目库项目完成情况统计表</t>
  </si>
  <si>
    <t>序号</t>
  </si>
  <si>
    <t>项目类型</t>
  </si>
  <si>
    <t>项目名称</t>
  </si>
  <si>
    <t>建设性质（新建、续建、改扩建）</t>
  </si>
  <si>
    <t>建设内容</t>
  </si>
  <si>
    <t>项目实施
地点</t>
  </si>
  <si>
    <t>进度计划安排</t>
  </si>
  <si>
    <t xml:space="preserve"> 实施单位</t>
  </si>
  <si>
    <t>资金投入和来源（万元）</t>
  </si>
  <si>
    <t>受益对象（村、户）</t>
  </si>
  <si>
    <t>联农带农机制</t>
  </si>
  <si>
    <t>是否设置绩效
目标</t>
  </si>
  <si>
    <t>项目完成情况</t>
  </si>
  <si>
    <t>合计</t>
  </si>
  <si>
    <t>财政衔接补助资金</t>
  </si>
  <si>
    <t>中央彩票公益金</t>
  </si>
  <si>
    <t>地方债资金</t>
  </si>
  <si>
    <t>闽宁资金</t>
  </si>
  <si>
    <t>其他整合涉农资金</t>
  </si>
  <si>
    <t>行业部门资金</t>
  </si>
  <si>
    <t>其他资金</t>
  </si>
  <si>
    <t>小计</t>
  </si>
  <si>
    <t>中央</t>
  </si>
  <si>
    <t>省级</t>
  </si>
  <si>
    <t>市级</t>
  </si>
  <si>
    <t>县级</t>
  </si>
  <si>
    <t>一、</t>
  </si>
  <si>
    <t>产业发展</t>
  </si>
  <si>
    <t>（一）</t>
  </si>
  <si>
    <t>生产项目</t>
  </si>
  <si>
    <r>
      <t>1</t>
    </r>
    <r>
      <rPr>
        <sz val="9"/>
        <color indexed="8"/>
        <rFont val="宋体"/>
        <family val="0"/>
      </rPr>
      <t>、</t>
    </r>
  </si>
  <si>
    <t>养殖业基地</t>
  </si>
  <si>
    <t>隆德县2022年蜜蜂产业项目</t>
  </si>
  <si>
    <t>新建</t>
  </si>
  <si>
    <t>在全县新建养殖蜜蜂示范场5个（50000元/个），当年新增饲养蜜蜂8500箱（400元/箱，最多补助20箱）。</t>
  </si>
  <si>
    <t>全县13个乡镇</t>
  </si>
  <si>
    <t>2022年3月-11月</t>
  </si>
  <si>
    <t>农业农村局</t>
  </si>
  <si>
    <t>全县13个乡镇，受益农户690户。</t>
  </si>
  <si>
    <t>是</t>
  </si>
  <si>
    <t>完成</t>
  </si>
  <si>
    <r>
      <t>2</t>
    </r>
    <r>
      <rPr>
        <sz val="9"/>
        <color indexed="8"/>
        <rFont val="宋体"/>
        <family val="0"/>
      </rPr>
      <t>、</t>
    </r>
  </si>
  <si>
    <t>隆德县2022年肉兔产业项目</t>
  </si>
  <si>
    <t>巩固提升宁夏千峰兔业养殖、奠安新街肉兔养殖场，饲养种兔达到3万只、商品兔100万只（合作社补贴3元/只，农户补贴15元）。</t>
  </si>
  <si>
    <t>城关镇
山河乡
奠安乡</t>
  </si>
  <si>
    <t>城关镇、山河乡、奠安乡等受益户500户。</t>
  </si>
  <si>
    <t>以订单销售、入企务工的带动模式，带动受益户500户。</t>
  </si>
  <si>
    <r>
      <t>3</t>
    </r>
    <r>
      <rPr>
        <sz val="9"/>
        <color indexed="8"/>
        <rFont val="宋体"/>
        <family val="0"/>
      </rPr>
      <t>、</t>
    </r>
  </si>
  <si>
    <t>种植业基地</t>
  </si>
  <si>
    <t>隆德县2022年饲草调制项目</t>
  </si>
  <si>
    <t>全县13个乡镇补贴饲草调制52.5万吨，建档户2567户。</t>
  </si>
  <si>
    <t>隆德县</t>
  </si>
  <si>
    <r>
      <t>4</t>
    </r>
    <r>
      <rPr>
        <sz val="9"/>
        <color indexed="8"/>
        <rFont val="宋体"/>
        <family val="0"/>
      </rPr>
      <t>、</t>
    </r>
  </si>
  <si>
    <t>隆德县2022年冷凉蔬菜种植项目</t>
  </si>
  <si>
    <t>种植冷凉蔬菜91.2亩,补贴500元/亩。</t>
  </si>
  <si>
    <t>2022年4月-11月</t>
  </si>
  <si>
    <t>800户</t>
  </si>
  <si>
    <t>以订单销售、入企务工的带动模式，带动受益800户。</t>
  </si>
  <si>
    <r>
      <t>5</t>
    </r>
    <r>
      <rPr>
        <sz val="9"/>
        <color indexed="8"/>
        <rFont val="宋体"/>
        <family val="0"/>
      </rPr>
      <t>、</t>
    </r>
  </si>
  <si>
    <t>隆德县2022年蔬菜大棚建设项目</t>
  </si>
  <si>
    <t>建设全钢架大拱棚3700亩，8000元/亩，受益农户1000户。</t>
  </si>
  <si>
    <t>500户</t>
  </si>
  <si>
    <t>以订单销售、入企务工的带动模式，带动受益1000户。</t>
  </si>
  <si>
    <r>
      <t>6</t>
    </r>
    <r>
      <rPr>
        <sz val="9"/>
        <color indexed="8"/>
        <rFont val="宋体"/>
        <family val="0"/>
      </rPr>
      <t>、</t>
    </r>
  </si>
  <si>
    <t>隆德县2022年蔬菜穴盘育苗中心</t>
  </si>
  <si>
    <t>在全县培育适合当地栽植的蔬菜种苗6千万株（穴），2分/株（穴）,受益农户2万户。</t>
  </si>
  <si>
    <t>189户</t>
  </si>
  <si>
    <r>
      <t>7</t>
    </r>
    <r>
      <rPr>
        <sz val="9"/>
        <color indexed="8"/>
        <rFont val="宋体"/>
        <family val="0"/>
      </rPr>
      <t>、</t>
    </r>
  </si>
  <si>
    <t>隆德县2022年蔬菜园区种植项目</t>
  </si>
  <si>
    <t>渝河、甘渭河流域蔬菜经营新型主体种植设施蔬菜100亩以上、集中连片种植露地蔬菜500亩以上，示范带动全县种植蔬菜5.5万亩，每个园区带农农户30人以上，每亩补贴500元。</t>
  </si>
  <si>
    <t>30人以上</t>
  </si>
  <si>
    <t>种植蔬菜5.5万亩，每个园区带农农户30人以上，每亩补贴500元。</t>
  </si>
  <si>
    <r>
      <t>8</t>
    </r>
    <r>
      <rPr>
        <sz val="9"/>
        <color indexed="8"/>
        <rFont val="宋体"/>
        <family val="0"/>
      </rPr>
      <t>、</t>
    </r>
  </si>
  <si>
    <t>隆德县2022年大豆带状种植项目</t>
  </si>
  <si>
    <t>在全县籽粒玉米种植区推广玉米大豆带状符合种植2万亩，带动农户1200户。</t>
  </si>
  <si>
    <t>1200户</t>
  </si>
  <si>
    <r>
      <t>9</t>
    </r>
    <r>
      <rPr>
        <sz val="9"/>
        <color indexed="8"/>
        <rFont val="宋体"/>
        <family val="0"/>
      </rPr>
      <t>、</t>
    </r>
  </si>
  <si>
    <t>隆德县2022年马铃薯产业项目</t>
  </si>
  <si>
    <t>采购原原种1200万粒，采购马铃薯原种1200吨，建设马铃薯一级种繁育基地1万亩；推广马铃薯一级种薯种植8.3万亩。</t>
  </si>
  <si>
    <t>观庄
好水
城关
陈靳
山河
奠安等乡镇</t>
  </si>
  <si>
    <t>观庄、好水、城关、陈靳、山河、奠安等乡镇，受益户6066户。</t>
  </si>
  <si>
    <t>以流转土地、订单销售、入企务工的带动模式，带动受益户930户，2790人。</t>
  </si>
  <si>
    <r>
      <t>1</t>
    </r>
    <r>
      <rPr>
        <sz val="9"/>
        <color indexed="8"/>
        <rFont val="宋体"/>
        <family val="0"/>
      </rPr>
      <t>0、</t>
    </r>
  </si>
  <si>
    <t xml:space="preserve">隆德县2022年特色产业种植项目 </t>
  </si>
  <si>
    <t>发展特色产业种植覆膜13万亩，</t>
  </si>
  <si>
    <t>5206户15618人</t>
  </si>
  <si>
    <r>
      <t>1</t>
    </r>
    <r>
      <rPr>
        <sz val="9"/>
        <color indexed="8"/>
        <rFont val="宋体"/>
        <family val="0"/>
      </rPr>
      <t>1、</t>
    </r>
  </si>
  <si>
    <t>隆德县2022年特色产业种植项目农业残膜回收利用项目</t>
  </si>
  <si>
    <t>残膜回收面积27.8万亩，回收残膜2800吨，加工颗粒930吨。</t>
  </si>
  <si>
    <t>2022年3月-12月</t>
  </si>
  <si>
    <t>带动农户35户，105人。</t>
  </si>
  <si>
    <r>
      <t>1</t>
    </r>
    <r>
      <rPr>
        <sz val="9"/>
        <color indexed="8"/>
        <rFont val="宋体"/>
        <family val="0"/>
      </rPr>
      <t>2、</t>
    </r>
  </si>
  <si>
    <t>隆德县2022年食用菌产业项目</t>
  </si>
  <si>
    <t>生产食用菌菇（平菇、香菇、茶树菇等）150万棒，生产灵芝、双孢菇、羊肚菌等2万平方米；林下种植大球盖菇1000亩。</t>
  </si>
  <si>
    <t>城关镇</t>
  </si>
  <si>
    <t>城关镇，受益农户120户。</t>
  </si>
  <si>
    <t>以流转土地、订单销售、入企务工的带动模式，带动受益户120户，360人。</t>
  </si>
  <si>
    <r>
      <t>1</t>
    </r>
    <r>
      <rPr>
        <sz val="9"/>
        <color indexed="8"/>
        <rFont val="宋体"/>
        <family val="0"/>
      </rPr>
      <t>3、</t>
    </r>
  </si>
  <si>
    <t>隆德县2022年中药材产业项目</t>
  </si>
  <si>
    <t>中药材规范化种植5000亩，移栽9000亩，育苗4000亩</t>
  </si>
  <si>
    <t>科技局</t>
  </si>
  <si>
    <t>全县13个乡镇，受益农户1160户。</t>
  </si>
  <si>
    <t>以流转土地、订单销售、入企务工的带动模式，带动受益户1160户，3480人。</t>
  </si>
  <si>
    <r>
      <t>1</t>
    </r>
    <r>
      <rPr>
        <sz val="9"/>
        <color indexed="8"/>
        <rFont val="宋体"/>
        <family val="0"/>
      </rPr>
      <t>4、</t>
    </r>
  </si>
  <si>
    <t>隆德县2022年青贮玉米种子项目</t>
  </si>
  <si>
    <t>发放青贮玉米种子300吨，带动农户21201户。</t>
  </si>
  <si>
    <r>
      <t>1</t>
    </r>
    <r>
      <rPr>
        <sz val="9"/>
        <color indexed="8"/>
        <rFont val="宋体"/>
        <family val="0"/>
      </rPr>
      <t>5、</t>
    </r>
  </si>
  <si>
    <t>杨家店村壮大村集体经济项目</t>
  </si>
  <si>
    <t>以村集体经济为主，发展林下中锋养殖500箱，种植林下中药材1500亩，林下草1500亩，林下菌菇40亩，带动脱贫人口增收。</t>
  </si>
  <si>
    <t>杨店村</t>
  </si>
  <si>
    <t>城关镇人民政府</t>
  </si>
  <si>
    <r>
      <t>1</t>
    </r>
    <r>
      <rPr>
        <sz val="9"/>
        <color indexed="8"/>
        <rFont val="宋体"/>
        <family val="0"/>
      </rPr>
      <t>6、</t>
    </r>
  </si>
  <si>
    <t>隆德县2022年发展壮大村集体经济建设项目</t>
  </si>
  <si>
    <t>神林乡神林村、辛平村设施农业建设蔬菜大棚建设项目</t>
  </si>
  <si>
    <t>神林乡</t>
  </si>
  <si>
    <t>带动农户20户。</t>
  </si>
  <si>
    <r>
      <t>1</t>
    </r>
    <r>
      <rPr>
        <sz val="9"/>
        <color indexed="8"/>
        <rFont val="宋体"/>
        <family val="0"/>
      </rPr>
      <t>7、</t>
    </r>
  </si>
  <si>
    <t>景林村壮大村集体经济项目</t>
  </si>
  <si>
    <t>种植紫花苜蓿5000亩，购置1504牵引车1台，打捆机1台，拢草机1台，收割机1台，犁1台。</t>
  </si>
  <si>
    <t>奠安乡景林村</t>
  </si>
  <si>
    <t>2022年6月-10月</t>
  </si>
  <si>
    <t>奠安乡人民政府</t>
  </si>
  <si>
    <t>50户</t>
  </si>
  <si>
    <t>进一步完善村集体经济发展体制机制，强化资金扶持力度，推动村集体经济持续健康快速发展，通过入股分红、土地流转等形式带动50人就业其中脱贫人口10人。</t>
  </si>
  <si>
    <r>
      <t>1</t>
    </r>
    <r>
      <rPr>
        <sz val="9"/>
        <color indexed="8"/>
        <rFont val="宋体"/>
        <family val="0"/>
      </rPr>
      <t>8、</t>
    </r>
  </si>
  <si>
    <t>隆德县2022年肉牛产业信息化建设项目</t>
  </si>
  <si>
    <t>隆德县杨河牧业信息化建设基础设施项目及配套设施设备</t>
  </si>
  <si>
    <t>杨河乡</t>
  </si>
  <si>
    <t>带动农户10户</t>
  </si>
  <si>
    <t>以出户入园带动农户。</t>
  </si>
  <si>
    <t>信息化建设基础设施项目及配套设施设备</t>
  </si>
  <si>
    <r>
      <t>1</t>
    </r>
    <r>
      <rPr>
        <sz val="9"/>
        <color indexed="8"/>
        <rFont val="宋体"/>
        <family val="0"/>
      </rPr>
      <t>9、</t>
    </r>
  </si>
  <si>
    <t xml:space="preserve">隆德县2022年城关镇红崖社区发展壮大村集体经济项目 </t>
  </si>
  <si>
    <t>新建牛舍3162.5平方米标准化牛舍及附属设施建设。</t>
  </si>
  <si>
    <t>城关镇南河村</t>
  </si>
  <si>
    <t>带动红崖社区农户10户</t>
  </si>
  <si>
    <t>以出户入园带动农户10户。</t>
  </si>
  <si>
    <r>
      <t>2</t>
    </r>
    <r>
      <rPr>
        <sz val="9"/>
        <color indexed="8"/>
        <rFont val="宋体"/>
        <family val="0"/>
      </rPr>
      <t>0、</t>
    </r>
  </si>
  <si>
    <t>隆德县2022年沙塘镇清泉村壮大村集体经济</t>
  </si>
  <si>
    <t xml:space="preserve">新建千头标准化肉牛养殖园区1个。配套道路、圈舍、青贮池、进购种牛及饲草加工设备等。 </t>
  </si>
  <si>
    <t>沙塘镇清泉村</t>
  </si>
  <si>
    <t>清泉村</t>
  </si>
  <si>
    <r>
      <t>2</t>
    </r>
    <r>
      <rPr>
        <sz val="9"/>
        <color indexed="8"/>
        <rFont val="宋体"/>
        <family val="0"/>
      </rPr>
      <t>1、</t>
    </r>
  </si>
  <si>
    <t>隆德县2022年见犊补母项目</t>
  </si>
  <si>
    <t>补贴见犊补母1.2万头，补贴标准1000元/头。</t>
  </si>
  <si>
    <r>
      <t>2</t>
    </r>
    <r>
      <rPr>
        <sz val="9"/>
        <color indexed="8"/>
        <rFont val="宋体"/>
        <family val="0"/>
      </rPr>
      <t>2、</t>
    </r>
  </si>
  <si>
    <t>隆德县2022年出户入园肉牛养殖项目</t>
  </si>
  <si>
    <t>新建出户入园肉牛养殖项目10个，300头以上补贴标准。</t>
  </si>
  <si>
    <r>
      <t>2</t>
    </r>
    <r>
      <rPr>
        <sz val="9"/>
        <color indexed="8"/>
        <rFont val="宋体"/>
        <family val="0"/>
      </rPr>
      <t>3、</t>
    </r>
  </si>
  <si>
    <t>隆德县2022年农业产业项目</t>
  </si>
  <si>
    <t>2022在城关镇、沙塘镇、神林向、联财镇、温堡乡和张程乡新建100-500头规模肉牛养殖场5个，500头以上规模养殖场7个。县内十三个乡镇建设全钢架1500亩，在渝河、甘渭河流域新建日光育苗温室10座。</t>
  </si>
  <si>
    <t>城关镇
沙塘镇
神林向
联财镇
温堡乡
张程乡</t>
  </si>
  <si>
    <t>2022年1月-12月</t>
  </si>
  <si>
    <r>
      <t>2</t>
    </r>
    <r>
      <rPr>
        <sz val="9"/>
        <color indexed="8"/>
        <rFont val="宋体"/>
        <family val="0"/>
      </rPr>
      <t>4、</t>
    </r>
  </si>
  <si>
    <t>杨袁村壮大村集体经济项目</t>
  </si>
  <si>
    <t>1.购置基础母牛25头。
2.购置饲草料50吨。</t>
  </si>
  <si>
    <t>张程乡杨袁村</t>
  </si>
  <si>
    <t>张程乡人民政府</t>
  </si>
  <si>
    <t>进一步完善村集体经济发展体制机制，强化资金扶持力度，推动村集体经济持续健康快速发展，通过入股分红、土地流转等形式带动35人就业其中脱贫人口10人。</t>
  </si>
  <si>
    <r>
      <t>2</t>
    </r>
    <r>
      <rPr>
        <sz val="9"/>
        <color indexed="8"/>
        <rFont val="宋体"/>
        <family val="0"/>
      </rPr>
      <t>5、</t>
    </r>
  </si>
  <si>
    <t>杨河牧业联农带农项目</t>
  </si>
  <si>
    <t>立足“联农带农”机制，组建肉牛联合体，建立技术服务团队，对农户从肉牛养殖、防疫等各个环节进行技术服务和现场培训，带动3000户农户从事标准化养殖。加强品种引进改良推广，带动肉牛养殖户加大肉牛品种改良；对全县肉牛养殖户进行饲草配送，直接带动50户农户发展肉牛养殖，帮助农户销售肉牛5000头以上。</t>
  </si>
  <si>
    <t>杨河乡人民政府</t>
  </si>
  <si>
    <t>建立完善“联农带农富农”机制，支持杨河牧业从肉牛养殖、屠宰、分割、销售等环节进行提质增效，延长肉牛产业发展链条，带动200名群众增收致富，促进100户养殖户扩量增收。</t>
  </si>
  <si>
    <r>
      <t>2</t>
    </r>
    <r>
      <rPr>
        <sz val="9"/>
        <color indexed="8"/>
        <rFont val="宋体"/>
        <family val="0"/>
      </rPr>
      <t>6、</t>
    </r>
  </si>
  <si>
    <t>联财村壮大村集体经济项目</t>
  </si>
  <si>
    <t>立足“联农带农富农”机制建立，培育种植有机黄芪150亩，覆膜育苗100亩，新品种引进推广100亩；购置中药材加工设备；与高校合作研究开发药膳保健产品，打造六盘山道地中药材系列产品。</t>
  </si>
  <si>
    <t>联财镇联财村</t>
  </si>
  <si>
    <t>联财镇人民政府</t>
  </si>
  <si>
    <t>120户</t>
  </si>
  <si>
    <t>进一步完善村集体经济发展体制机制，强化资金扶持力度，推动村集体经济持续健康快速发展，通过入股分红、土地流转等形式带动120人就业其中脱贫人口30人。</t>
  </si>
  <si>
    <r>
      <t>2</t>
    </r>
    <r>
      <rPr>
        <sz val="9"/>
        <color indexed="8"/>
        <rFont val="宋体"/>
        <family val="0"/>
      </rPr>
      <t>7、</t>
    </r>
  </si>
  <si>
    <t>隆德县杨河乡见犊补母项目</t>
  </si>
  <si>
    <t>补栏基础母牛犊1200头，1000元/头。</t>
  </si>
  <si>
    <t>红旗村
串河村
玉皇岔村
穆沟村
杨河村</t>
  </si>
  <si>
    <t>2022年3月-6月</t>
  </si>
  <si>
    <t>民宗局</t>
  </si>
  <si>
    <t>红旗村
串河村
玉皇岔村穆沟村杨河村</t>
  </si>
  <si>
    <t>（二）</t>
  </si>
  <si>
    <t>加工流通
项目</t>
  </si>
  <si>
    <r>
      <t>28</t>
    </r>
    <r>
      <rPr>
        <sz val="9"/>
        <color indexed="8"/>
        <rFont val="方正书宋_GBK"/>
        <family val="0"/>
      </rPr>
      <t>、</t>
    </r>
  </si>
  <si>
    <t>产地初加工和精深加工</t>
  </si>
  <si>
    <t>隆德县2022年香醋公用品牌建设项目</t>
  </si>
  <si>
    <t>打造隆德食用醋公用品牌，设计制作商标标识，开展品牌宣传推介，提升隆德地方特色产业知名度。</t>
  </si>
  <si>
    <t>全县13个乡镇，受益农户587户。</t>
  </si>
  <si>
    <t>该联合体按照基地联运、产业推动、品牌带动、创新驱动的发展理念，带动全县受益农户587户。</t>
  </si>
  <si>
    <r>
      <t>29</t>
    </r>
    <r>
      <rPr>
        <sz val="9"/>
        <color indexed="8"/>
        <rFont val="方正书宋_GBK"/>
        <family val="0"/>
      </rPr>
      <t>、</t>
    </r>
  </si>
  <si>
    <t>产地初加工和精加工</t>
  </si>
  <si>
    <t>向兴牧业联农带农项目</t>
  </si>
  <si>
    <t>立足“联农带农”机制，2022年带动销售农户肉牛2000头，2022年完成肉牛精深加工2000头，实行点对点销售，带动50户农户参与增收，在区内开设肉牛营销店1处，园区务工人员稳定达到30人。</t>
  </si>
  <si>
    <t>建立完善“联农带农富农”机制，支持向兴牧业从肉牛养殖、屠宰、分割、销售等环节进行提质增效，延长肉牛产业发展链条，带动200名群众增收致富，促进100户养殖户扩量增收。</t>
  </si>
  <si>
    <t>（三）</t>
  </si>
  <si>
    <t>配套基础设施项目</t>
  </si>
  <si>
    <r>
      <t>30</t>
    </r>
    <r>
      <rPr>
        <sz val="9"/>
        <color indexed="8"/>
        <rFont val="方正书宋_GBK"/>
        <family val="0"/>
      </rPr>
      <t>、</t>
    </r>
  </si>
  <si>
    <t>产业（园）区</t>
  </si>
  <si>
    <t>隆德县凤岭乡李士村传统油坊暨冯碑村精品加工、冷链配送建设项目初步设计的批复</t>
  </si>
  <si>
    <t>改扩建</t>
  </si>
  <si>
    <t>在传统油坊厂房内改造车间10间，安装实木压榨油担设备及配套设备，购置检测设备</t>
  </si>
  <si>
    <t>李士村、冯碑村</t>
  </si>
  <si>
    <t>凤岭乡人民政府</t>
  </si>
  <si>
    <t>发展产业</t>
  </si>
  <si>
    <r>
      <t>31</t>
    </r>
    <r>
      <rPr>
        <sz val="9"/>
        <color indexed="8"/>
        <rFont val="方正书宋_GBK"/>
        <family val="0"/>
      </rPr>
      <t>、</t>
    </r>
  </si>
  <si>
    <t>产业园（区）</t>
  </si>
  <si>
    <t>隆德县张程乡杨袁村发展壮大村集体肉牛养殖园区建设项目</t>
  </si>
  <si>
    <t>少数民族资金：16m*50m双面牛棚一个，积粪棚4m*6m一个</t>
  </si>
  <si>
    <t>杨袁村</t>
  </si>
  <si>
    <t>2022年3月-5月</t>
  </si>
  <si>
    <t>杨袁村村组</t>
  </si>
  <si>
    <r>
      <t>带动周边区域</t>
    </r>
    <r>
      <rPr>
        <sz val="10"/>
        <color indexed="8"/>
        <rFont val="Arial"/>
        <family val="0"/>
      </rPr>
      <t>400</t>
    </r>
    <r>
      <rPr>
        <sz val="10"/>
        <color indexed="8"/>
        <rFont val="方正书宋_GBK"/>
        <family val="0"/>
      </rPr>
      <t>余户脱贫户及</t>
    </r>
    <r>
      <rPr>
        <sz val="10"/>
        <color indexed="8"/>
        <rFont val="Arial"/>
        <family val="0"/>
      </rPr>
      <t>133</t>
    </r>
    <r>
      <rPr>
        <sz val="10"/>
        <color indexed="8"/>
        <rFont val="方正书宋_GBK"/>
        <family val="0"/>
      </rPr>
      <t>户</t>
    </r>
    <r>
      <rPr>
        <sz val="10"/>
        <color indexed="8"/>
        <rFont val="Arial"/>
        <family val="0"/>
      </rPr>
      <t>“</t>
    </r>
    <r>
      <rPr>
        <sz val="10"/>
        <color indexed="8"/>
        <rFont val="方正书宋_GBK"/>
        <family val="0"/>
      </rPr>
      <t>十三五</t>
    </r>
    <r>
      <rPr>
        <sz val="10"/>
        <color indexed="8"/>
        <rFont val="Arial"/>
        <family val="0"/>
      </rPr>
      <t>”</t>
    </r>
    <r>
      <rPr>
        <sz val="10"/>
        <color indexed="8"/>
        <rFont val="方正书宋_GBK"/>
        <family val="0"/>
      </rPr>
      <t>移民入股分红和种养殖业发展。</t>
    </r>
  </si>
  <si>
    <r>
      <t>32</t>
    </r>
    <r>
      <rPr>
        <sz val="9"/>
        <color indexed="8"/>
        <rFont val="方正书宋_GBK"/>
        <family val="0"/>
      </rPr>
      <t>、</t>
    </r>
  </si>
  <si>
    <t>隆德县凤岭乡李士村发展壮大村集体肉牛养殖园区建设项目</t>
  </si>
  <si>
    <t>少数民族资金：16m*50m双面牛棚3个。</t>
  </si>
  <si>
    <t>李士村</t>
  </si>
  <si>
    <t>李士村村组</t>
  </si>
  <si>
    <t>通过合作社发展示范，培育一批新型农民致富带头人，吸收本村剩余劳动力就近就业，增加脱贫户及三类人群务工收入。</t>
  </si>
  <si>
    <r>
      <t>33</t>
    </r>
    <r>
      <rPr>
        <sz val="9"/>
        <color indexed="8"/>
        <rFont val="方正书宋_GBK"/>
        <family val="0"/>
      </rPr>
      <t>、</t>
    </r>
  </si>
  <si>
    <t>隆德县凤岭乡齐岔村中蜂产业项目</t>
  </si>
  <si>
    <t>将上梁中学旧教室改造成蜂蜜加工车间、蜂蜜销售展厅，购置其他加工设备。</t>
  </si>
  <si>
    <t>齐岔村</t>
  </si>
  <si>
    <r>
      <t>34</t>
    </r>
    <r>
      <rPr>
        <sz val="9"/>
        <color indexed="8"/>
        <rFont val="方正书宋_GBK"/>
        <family val="0"/>
      </rPr>
      <t>、</t>
    </r>
  </si>
  <si>
    <t>其它</t>
  </si>
  <si>
    <t>神林村壮大村集体经济项目</t>
  </si>
  <si>
    <t>改建日光温室22座，新建蔬菜大棚200亩。</t>
  </si>
  <si>
    <t>神林乡神林村</t>
  </si>
  <si>
    <t>神林乡人民政府</t>
  </si>
  <si>
    <t>进一步完善村集体经济发展体制机制，强化资金扶持力度，推动村集体经济持续健康快速发展，通过入股分红、土地流转等形式带动165人就业其中脱贫人口50人。</t>
  </si>
  <si>
    <r>
      <t>35</t>
    </r>
    <r>
      <rPr>
        <sz val="9"/>
        <color indexed="8"/>
        <rFont val="方正书宋_GBK"/>
        <family val="0"/>
      </rPr>
      <t>、</t>
    </r>
  </si>
  <si>
    <t>辛坪村壮大村集体经济项目</t>
  </si>
  <si>
    <t>扩大拱棚种植面积，新建拱棚150亩</t>
  </si>
  <si>
    <t>神林乡辛坪村</t>
  </si>
  <si>
    <t>进一步完善村集体经济发展体制机制，强化资金扶持力度，推动村集体经济持续健康快速发展，通过入股分红、土地流转等形式带动60人就业其中脱贫人口25人。</t>
  </si>
  <si>
    <r>
      <t>36</t>
    </r>
    <r>
      <rPr>
        <sz val="9"/>
        <color indexed="8"/>
        <rFont val="方正书宋_GBK"/>
        <family val="0"/>
      </rPr>
      <t>、</t>
    </r>
  </si>
  <si>
    <t>杨野河村壮大村集体经济项目</t>
  </si>
  <si>
    <t>购置青贮收割机1台，用于饲料加工。</t>
  </si>
  <si>
    <t>神林乡杨野河村</t>
  </si>
  <si>
    <t>进一步完善村集体经济发展体制机制，强化资金扶持力度，推动村集体经济持续健康快速发展，通过入股分红、土地流转等形式带动50人就业其中脱贫人口15人。</t>
  </si>
  <si>
    <r>
      <t>37</t>
    </r>
    <r>
      <rPr>
        <sz val="9"/>
        <color indexed="8"/>
        <rFont val="方正书宋_GBK"/>
        <family val="0"/>
      </rPr>
      <t>、</t>
    </r>
  </si>
  <si>
    <t>温堡乡新庄村乡村旅游示范村巩固提升项目</t>
  </si>
  <si>
    <t>旧学校改造民宿1处，壮大村集体，带动群众增收。</t>
  </si>
  <si>
    <t>温堡乡新庄村</t>
  </si>
  <si>
    <t>温堡乡人民政府</t>
  </si>
  <si>
    <t>进一步完善村集体经济发展体制机制，强化资金扶持力度，推动村集体经济持续健康快速发展，通过入股分红、土地流转等形式带动70人就业其中脱贫人口25人。</t>
  </si>
  <si>
    <r>
      <t>38</t>
    </r>
    <r>
      <rPr>
        <sz val="9"/>
        <color indexed="8"/>
        <rFont val="方正书宋_GBK"/>
        <family val="0"/>
      </rPr>
      <t>、</t>
    </r>
  </si>
  <si>
    <t>温堡乡杨堡村休闲采摘园项目</t>
  </si>
  <si>
    <t>建设日光温室5座，用作育苗基地培育32个新品种番茄。配套水肥一体化设施及灌溉系统。新建机械高温库1座。配套1000吨冷库的附属设施，用于带动冷凉蔬菜储存。</t>
  </si>
  <si>
    <t>温堡乡杨堡村</t>
  </si>
  <si>
    <t>进一步完善村集体经济发展体制机制，强化资金扶持力度，推动村集体经济持续健康快速发展，通过入股分红、土地流转等形式带动100人就业其中脱贫人口30人。</t>
  </si>
  <si>
    <r>
      <t>39</t>
    </r>
    <r>
      <rPr>
        <sz val="9"/>
        <color indexed="8"/>
        <rFont val="方正书宋_GBK"/>
        <family val="0"/>
      </rPr>
      <t>、</t>
    </r>
  </si>
  <si>
    <t>和平村壮大村集体经济项目</t>
  </si>
  <si>
    <t>新建拱棚83栋。由村集体和浙商合作种植西瓜增收。</t>
  </si>
  <si>
    <t>沙塘镇和平村</t>
  </si>
  <si>
    <t>沙塘镇人民政府</t>
  </si>
  <si>
    <t>进一步完善村集体经济发展体制机制，强化资金扶持力度，推动村集体经济持续健康快速发展，通过入股分红、土地流转等形式带动40人就业其中脱贫人口26人。</t>
  </si>
  <si>
    <r>
      <t>40</t>
    </r>
    <r>
      <rPr>
        <sz val="9"/>
        <color indexed="8"/>
        <rFont val="方正书宋_GBK"/>
        <family val="0"/>
      </rPr>
      <t>、</t>
    </r>
  </si>
  <si>
    <t>十八里村壮大村集体经济项目</t>
  </si>
  <si>
    <t>新建中型拱棚135栋。</t>
  </si>
  <si>
    <t>沙塘镇十八里村</t>
  </si>
  <si>
    <r>
      <t>41</t>
    </r>
    <r>
      <rPr>
        <sz val="9"/>
        <color indexed="8"/>
        <rFont val="方正书宋_GBK"/>
        <family val="0"/>
      </rPr>
      <t>、</t>
    </r>
  </si>
  <si>
    <t>街道村壮大村集体经济项目</t>
  </si>
  <si>
    <t>新建标准化日光温室3栋；配套水肥一体化设施及灌溉系统；改造提升原有8栋日光温室（主要改造配套通风、保温、水肥一体化设施及智能温控设备等）；新建休闲采摘园大门1座、院落围墙300米、铺设草坪砖3000平方米等；</t>
  </si>
  <si>
    <t>沙塘镇街道村</t>
  </si>
  <si>
    <r>
      <t>42</t>
    </r>
    <r>
      <rPr>
        <sz val="9"/>
        <color indexed="8"/>
        <rFont val="方正书宋_GBK"/>
        <family val="0"/>
      </rPr>
      <t>、</t>
    </r>
  </si>
  <si>
    <t>薛岔村壮大村集体经济项目</t>
  </si>
  <si>
    <t>采购桃核产品硫化、抛光、上色等设备。</t>
  </si>
  <si>
    <t>凤岭乡薛岔村</t>
  </si>
  <si>
    <t>进一步完善村集体经济发展体制机制，强化资金扶持力度，推动村集体经济持续健康快速发展，通过入股分红、土地流转等形式带动30人就业其中脱贫人口10人。</t>
  </si>
  <si>
    <r>
      <t>43</t>
    </r>
    <r>
      <rPr>
        <sz val="9"/>
        <color indexed="8"/>
        <rFont val="方正书宋_GBK"/>
        <family val="0"/>
      </rPr>
      <t>、</t>
    </r>
  </si>
  <si>
    <t>联合村壮大村集体经济项目</t>
  </si>
  <si>
    <t>新建大型镀锌全钢架拱棚100亩，推广水肥一体化，建成集种植示范、育苗、新品种培育等为一体的设施农业示范基地。</t>
  </si>
  <si>
    <t>联财镇联合村</t>
  </si>
  <si>
    <t>进一步完善村集体经济发展体制机制，强化资金扶持力度，推动村集体经济持续健康快速发展，通过入股分红、土地流转等形式带动80人就业其中脱贫人口25人。</t>
  </si>
  <si>
    <r>
      <t>44</t>
    </r>
    <r>
      <rPr>
        <sz val="9"/>
        <color indexed="8"/>
        <rFont val="方正书宋_GBK"/>
        <family val="0"/>
      </rPr>
      <t>、</t>
    </r>
  </si>
  <si>
    <t>庙湾村壮大村集体经济项目</t>
  </si>
  <si>
    <t>新建400头规模肉牛养殖园，购置日粮机设备，补栏肉牛30头。</t>
  </si>
  <si>
    <t>好水乡庙湾村</t>
  </si>
  <si>
    <t>好水乡人民政府</t>
  </si>
  <si>
    <r>
      <t>45</t>
    </r>
    <r>
      <rPr>
        <sz val="9"/>
        <color indexed="8"/>
        <rFont val="方正书宋_GBK"/>
        <family val="0"/>
      </rPr>
      <t>、</t>
    </r>
  </si>
  <si>
    <t>张银村壮大村集体经济项目</t>
  </si>
  <si>
    <r>
      <t>建设千头肉羊养殖园，羊舍510</t>
    </r>
    <r>
      <rPr>
        <sz val="9"/>
        <color indexed="8"/>
        <rFont val="方正书宋_GBK"/>
        <family val="0"/>
      </rPr>
      <t>㎡</t>
    </r>
    <r>
      <rPr>
        <sz val="9"/>
        <color indexed="8"/>
        <rFont val="仿宋_GB2312"/>
        <family val="0"/>
      </rPr>
      <t>，办公室75</t>
    </r>
    <r>
      <rPr>
        <sz val="9"/>
        <color indexed="8"/>
        <rFont val="方正书宋_GBK"/>
        <family val="0"/>
      </rPr>
      <t>㎡</t>
    </r>
    <r>
      <rPr>
        <sz val="9"/>
        <color indexed="8"/>
        <rFont val="仿宋_GB2312"/>
        <family val="0"/>
      </rPr>
      <t>，消毒间20</t>
    </r>
    <r>
      <rPr>
        <sz val="9"/>
        <color indexed="8"/>
        <rFont val="方正书宋_GBK"/>
        <family val="0"/>
      </rPr>
      <t>㎡</t>
    </r>
    <r>
      <rPr>
        <sz val="9"/>
        <color indexed="8"/>
        <rFont val="仿宋_GB2312"/>
        <family val="0"/>
      </rPr>
      <t>，药物储存间20</t>
    </r>
    <r>
      <rPr>
        <sz val="9"/>
        <color indexed="8"/>
        <rFont val="方正书宋_GBK"/>
        <family val="0"/>
      </rPr>
      <t>㎡</t>
    </r>
    <r>
      <rPr>
        <sz val="9"/>
        <color indexed="8"/>
        <rFont val="仿宋_GB2312"/>
        <family val="0"/>
      </rPr>
      <t>，草料储存间100</t>
    </r>
    <r>
      <rPr>
        <sz val="9"/>
        <color indexed="8"/>
        <rFont val="方正书宋_GBK"/>
        <family val="0"/>
      </rPr>
      <t>㎡</t>
    </r>
    <r>
      <rPr>
        <sz val="9"/>
        <color indexed="8"/>
        <rFont val="仿宋_GB2312"/>
        <family val="0"/>
      </rPr>
      <t>，青贮池300m</t>
    </r>
    <r>
      <rPr>
        <sz val="9"/>
        <color indexed="8"/>
        <rFont val="方正书宋_GBK"/>
        <family val="0"/>
      </rPr>
      <t>³</t>
    </r>
    <r>
      <rPr>
        <sz val="9"/>
        <color indexed="8"/>
        <rFont val="仿宋_GB2312"/>
        <family val="0"/>
      </rPr>
      <t>，购置草料搅拌机1台，粉碎机1台，铲车1台，三轮运输车1辆，场地硬化600</t>
    </r>
    <r>
      <rPr>
        <sz val="9"/>
        <color indexed="8"/>
        <rFont val="方正书宋_GBK"/>
        <family val="0"/>
      </rPr>
      <t>㎡</t>
    </r>
    <r>
      <rPr>
        <sz val="9"/>
        <color indexed="8"/>
        <rFont val="仿宋_GB2312"/>
        <family val="0"/>
      </rPr>
      <t>。</t>
    </r>
  </si>
  <si>
    <t>张银村</t>
  </si>
  <si>
    <r>
      <t>46</t>
    </r>
    <r>
      <rPr>
        <sz val="9"/>
        <color indexed="8"/>
        <rFont val="方正书宋_GBK"/>
        <family val="0"/>
      </rPr>
      <t>、</t>
    </r>
  </si>
  <si>
    <t>三星村壮大村集体经济项目</t>
  </si>
  <si>
    <t>新建日光温室6座，多渠道增加村集体经济受益。</t>
  </si>
  <si>
    <t>好水乡三星村</t>
  </si>
  <si>
    <t>进一步完善村集体经济发展体制机制，强化资金扶持力度，推动村集体经济持续健康快速发展，通过入股分红、土地流转等形式带动100人就业其中脱贫人口25人。</t>
  </si>
  <si>
    <r>
      <t>47</t>
    </r>
    <r>
      <rPr>
        <sz val="9"/>
        <color indexed="8"/>
        <rFont val="方正书宋_GBK"/>
        <family val="0"/>
      </rPr>
      <t>、</t>
    </r>
  </si>
  <si>
    <t>玉皇岔村壮大村集体经济项目</t>
  </si>
  <si>
    <t>新建肉牛饲养棚1栋和青贮池1座；购置饲料及药品。</t>
  </si>
  <si>
    <t>杨河乡玉皇岔村</t>
  </si>
  <si>
    <t>进一步完善村集体经济发展体制机制，强化资金扶持力度，推动村集体经济持续健康快速发展，通过入股分红、土地流转等形式带动20人就业其中脱贫人口10人。</t>
  </si>
  <si>
    <r>
      <t>48</t>
    </r>
    <r>
      <rPr>
        <sz val="9"/>
        <color indexed="8"/>
        <rFont val="方正书宋_GBK"/>
        <family val="0"/>
      </rPr>
      <t>、</t>
    </r>
  </si>
  <si>
    <t>王庄村壮大村集体经济项目</t>
  </si>
  <si>
    <t>新建4座暖棚用于村集体草莓观光采摘。</t>
  </si>
  <si>
    <t>山河乡王庄村</t>
  </si>
  <si>
    <t>山河乡人民政府</t>
  </si>
  <si>
    <t>进一步完善村集体经济发展体制机制，强化资金扶持力度，推动村集体经济持续健康快速发展，通过入股分红、土地流转等形式带动60人就业其中脱贫人口20人。</t>
  </si>
  <si>
    <r>
      <t>49</t>
    </r>
    <r>
      <rPr>
        <sz val="9"/>
        <color indexed="8"/>
        <rFont val="方正书宋_GBK"/>
        <family val="0"/>
      </rPr>
      <t>、</t>
    </r>
  </si>
  <si>
    <t>其他</t>
  </si>
  <si>
    <t>隆德县无集中供热区域煤改电取暖试点示范项目</t>
  </si>
  <si>
    <t>在隆德县21个供暖单位实施双热源清洁取暖供热面积100965平方米空气能热源泵加光伏太阳能热源</t>
  </si>
  <si>
    <t>2022年9月-11月</t>
  </si>
  <si>
    <t>受益农户349户</t>
  </si>
  <si>
    <t>县城关镇、沙塘镇、观庄乡、温堡乡、神林乡、联财镇、凤岭乡、张程乡、陈靳乡、奠安乡等21个供暖单位和349户农户。</t>
  </si>
  <si>
    <r>
      <t>50</t>
    </r>
    <r>
      <rPr>
        <sz val="9"/>
        <color indexed="8"/>
        <rFont val="方正书宋_GBK"/>
        <family val="0"/>
      </rPr>
      <t>、</t>
    </r>
  </si>
  <si>
    <t>闽宁扶贫产业园企业发展项目</t>
  </si>
  <si>
    <t>1.六盘山工业园区基础设施建设，计划投资510万元。
2.计划投资850万元鼓励企业增产扩能，其中：宁夏隆德县六盘山中药资源开发有限公司50万元、隆德县葆易圣药业有限公司10万元、上药（宁夏）中药资源有限公司50万元、宁夏桐君堂道地药材有限公40万元司 、宁夏金誉生物科技有限公司50万元、宁夏隆德人造花工艺有限公司70万元 、隆德县德世花灯工艺有限公司15万元、宁夏新坐标鞋服实业有限公司30万元、宁夏爱丽纳地毯有限公司20万元、宁夏理华毛纺织有限公司10万元、宁夏隆德浩德纸业包装有限公司70万元、宁夏兴旺特种纺织品有限公司10万元、宁夏闽强塑业有限公司40万元、隆德县弘兴玻璃有限公司15万元、隆德县鑫泰再生能源有限公司10万元、宁夏中民恒丰农牧业有限公司15万元、宁夏雄丰农副产品有限公司10万元、宁夏隆德县达高食品有限公司25万元、宁夏黄土地农业食品有限公司70万元、隆德县良田食品有限公司20万元、宁夏兴宇绿色粗粮加工有限公司20万元、宁夏盘隆果业有限公司15万元、宁夏杞茗食品科技有限公司35万元、宁夏千峰兔业科技有限公司15万元、宁夏兴达沥青混凝土制品有限公司20万元、宁夏闽宁重工有限公司30万元、宁夏康业投资有限公司70万元、宁夏绿地草业科技有限公司15万元。</t>
  </si>
  <si>
    <t>管委会园区</t>
  </si>
  <si>
    <t>六盘山工业园区基础设施建设,计划投资850万元鼓励企业增产扩能，通过务工带动800人就业增收，其中脱贫户460人。</t>
  </si>
  <si>
    <r>
      <t>51</t>
    </r>
    <r>
      <rPr>
        <sz val="9"/>
        <color indexed="8"/>
        <rFont val="方正书宋_GBK"/>
        <family val="0"/>
      </rPr>
      <t>、</t>
    </r>
  </si>
  <si>
    <t>隆德县2022年六盘山药用植物园建设项目</t>
  </si>
  <si>
    <t>建设引水灌溉管道3500米，新建园区道路2200米，砌筑护坡400立方米，新建廊架3个</t>
  </si>
  <si>
    <t>2022年4月-10月</t>
  </si>
  <si>
    <t>（四）</t>
  </si>
  <si>
    <t>金融保险配套项目</t>
  </si>
  <si>
    <r>
      <t>52</t>
    </r>
    <r>
      <rPr>
        <sz val="9"/>
        <color indexed="8"/>
        <rFont val="方正书宋_GBK"/>
        <family val="0"/>
      </rPr>
      <t>、</t>
    </r>
  </si>
  <si>
    <t>小额信贷贴息</t>
  </si>
  <si>
    <t>隆德县2022年妇女创业担保贷款项目</t>
  </si>
  <si>
    <t>发放妇女创业担
保贷款6000万元。</t>
  </si>
  <si>
    <t>隆德县妇女联合会</t>
  </si>
  <si>
    <t>鼓励妇女创业，发展生产，种养殖业</t>
  </si>
  <si>
    <r>
      <t>53</t>
    </r>
    <r>
      <rPr>
        <sz val="9"/>
        <color indexed="8"/>
        <rFont val="方正书宋_GBK"/>
        <family val="0"/>
      </rPr>
      <t>、</t>
    </r>
  </si>
  <si>
    <t>隆德县2022年小额信贷贴息项目</t>
  </si>
  <si>
    <t>贷款贴息6073户、1100万元。</t>
  </si>
  <si>
    <t>13个乡镇</t>
  </si>
  <si>
    <t>乡村振兴局</t>
  </si>
  <si>
    <t>6073户</t>
  </si>
  <si>
    <t>金融贷款贴息6073户1100万元，为脱贫户户发展产业。</t>
  </si>
  <si>
    <r>
      <t>54</t>
    </r>
    <r>
      <rPr>
        <sz val="9"/>
        <color indexed="8"/>
        <rFont val="方正书宋_GBK"/>
        <family val="0"/>
      </rPr>
      <t>、</t>
    </r>
  </si>
  <si>
    <t>发展产业促进就业奖补项目</t>
  </si>
  <si>
    <t>依据《隆德县脱贫人口（监测对象）发展产业促进就业奖补方案（试行）的通知》，对全县脱贫人口（监测对象）通过转移就业、发展产业增收致富的家庭进行奖补。脱贫户、监测对象在1个防返贫收入监测年度内通过转移就业和生产经营获得收入，每户累计达到规定限额即可申请奖补，奖补资金按月发放，年度每户最高奖补累计不超过2000元。</t>
  </si>
  <si>
    <t>2022年1月-13月</t>
  </si>
  <si>
    <t>各乡镇</t>
  </si>
  <si>
    <t>对全县脱贫人口（监测对象）通过转移就业、发展产业增收致富的家庭进行奖补。脱贫户、监测对象在1个防返贫收入监测年度内通过转移就业和生产经营获得收入。</t>
  </si>
  <si>
    <t>二、</t>
  </si>
  <si>
    <t>就业项目</t>
  </si>
  <si>
    <t>务工补助</t>
  </si>
  <si>
    <r>
      <t xml:space="preserve">55 </t>
    </r>
    <r>
      <rPr>
        <sz val="9"/>
        <color indexed="8"/>
        <rFont val="方正书宋_GBK"/>
        <family val="0"/>
      </rPr>
      <t>、</t>
    </r>
  </si>
  <si>
    <t>劳动奖补</t>
  </si>
  <si>
    <t>隆德县2022年脱贫劳动力转移就业奖励项目（闽宁）</t>
  </si>
  <si>
    <t>计划完成2000名脱贫劳动力的外出务工奖励，500元/每人。</t>
  </si>
  <si>
    <t>就业局</t>
  </si>
  <si>
    <t>2000人</t>
  </si>
  <si>
    <r>
      <t xml:space="preserve">56 </t>
    </r>
    <r>
      <rPr>
        <sz val="9"/>
        <color indexed="8"/>
        <rFont val="方正书宋_GBK"/>
        <family val="0"/>
      </rPr>
      <t>、</t>
    </r>
  </si>
  <si>
    <t>隆德县2022年就业补助项目</t>
  </si>
  <si>
    <t>计划完成5000名脱贫劳动力的外出务工就业补助。</t>
  </si>
  <si>
    <t>2022年7月-10月</t>
  </si>
  <si>
    <t>5000人</t>
  </si>
  <si>
    <t>就业培训</t>
  </si>
  <si>
    <t>57、</t>
  </si>
  <si>
    <t>隆德县2022年脱贫劳动力技能培训补助项目</t>
  </si>
  <si>
    <t>计划完成2000名脱贫劳动力的职业技能培训补贴。</t>
  </si>
  <si>
    <t>58、</t>
  </si>
  <si>
    <t>技能培训</t>
  </si>
  <si>
    <t>职业技术学校人才培训</t>
  </si>
  <si>
    <t>对隆德县职业技术学校学生（专业技术人才）进行集中培训，对接资源帮助应届毕业生稳定就业。</t>
  </si>
  <si>
    <t>隆德县职业中学</t>
  </si>
  <si>
    <t>教体局</t>
  </si>
  <si>
    <t>30人</t>
  </si>
  <si>
    <t>对职业技术学院30名学生（专业技术人才）进行技术培训，积极与福建联系对接，支持毕业生赴闽稳定就业。</t>
  </si>
  <si>
    <t>59、</t>
  </si>
  <si>
    <t>致富带头人培训项目</t>
  </si>
  <si>
    <t>采取“理论学习+基地观摩”相结合的模式，培训培育农村致富带头人或种养大户200人，不断增强农村致富带头人带动脱贫户增收致富的能力和水平。</t>
  </si>
  <si>
    <t>相关乡镇</t>
  </si>
  <si>
    <t>600人</t>
  </si>
  <si>
    <t>采取“理论学习+基地观摩”相结合的模式，培训培育农村致富带头人或种养大户200人，不断增强农村致富带头人发展能力和水平，带动600名群众稳定就业增收。</t>
  </si>
  <si>
    <t>60、</t>
  </si>
  <si>
    <t>帮扶干部能力培训</t>
  </si>
  <si>
    <t>对县乡村帮扶干部、第一书记和工作队员开展巩固拓展脱贫攻坚成果同乡村振兴有效衔接培训工作。</t>
  </si>
  <si>
    <t>组织部</t>
  </si>
  <si>
    <t>聚焦巩固拓展脱贫攻坚成果、农民增收、乡村建设、乡村治理、农村社会事业发展等对县乡村振兴干部、第一书记、工作队员和帮扶责任人进行培训，进一步提高全县乡村振兴系统干部做好“三农”工作的能力和水平，为巩固拓展脱贫攻坚成果，推动乡村振兴提供坚持的基础保障。</t>
  </si>
  <si>
    <t>公益性岗位</t>
  </si>
  <si>
    <t>61、</t>
  </si>
  <si>
    <t>隆德县2022年联财镇生态护林员</t>
  </si>
  <si>
    <t>投资46万元，46户脱贫户参与森林资源管护，年增收1万元。</t>
  </si>
  <si>
    <t>联财镇</t>
  </si>
  <si>
    <t>2022年1-12月</t>
  </si>
  <si>
    <t>隆德县自然资源局</t>
  </si>
  <si>
    <t>46户</t>
  </si>
  <si>
    <t>带动就业，年人均收入增加一万元</t>
  </si>
  <si>
    <t>62、</t>
  </si>
  <si>
    <t>隆德县2022年神林乡生态护林员</t>
  </si>
  <si>
    <t>投资44万元，44户脱贫户参与森林资源管护，年增收1万元。</t>
  </si>
  <si>
    <t>44户</t>
  </si>
  <si>
    <t>63、</t>
  </si>
  <si>
    <t>隆德县2022年沙塘镇生态护林员</t>
  </si>
  <si>
    <t>投资66万元，66户脱贫户参与森林资源管护，年增收1万元。</t>
  </si>
  <si>
    <t>沙塘镇</t>
  </si>
  <si>
    <t>66户</t>
  </si>
  <si>
    <t>64、</t>
  </si>
  <si>
    <t>隆德县2022年陈靳乡生态护林员</t>
  </si>
  <si>
    <t>投资60万元，60户脱贫户参与森林资源管护，年增收1万元。</t>
  </si>
  <si>
    <t>陈靳乡</t>
  </si>
  <si>
    <t>60户</t>
  </si>
  <si>
    <t>65、</t>
  </si>
  <si>
    <t>隆德县2022年奠安乡生态护林员</t>
  </si>
  <si>
    <t>投资84万元，84户脱贫户参与森林资源管护，年增收1万元。</t>
  </si>
  <si>
    <t>奠安乡</t>
  </si>
  <si>
    <t>84户</t>
  </si>
  <si>
    <t>66、</t>
  </si>
  <si>
    <t>隆德县2022年凤岭乡生态护林员</t>
  </si>
  <si>
    <t>投资75万元，75户脱贫户参与森林资源管护，年增收1万元。</t>
  </si>
  <si>
    <t>凤岭乡</t>
  </si>
  <si>
    <t>75户</t>
  </si>
  <si>
    <t>67、</t>
  </si>
  <si>
    <t>隆德县2022年观庄乡生态护林员</t>
  </si>
  <si>
    <t>投资90万元，90户脱贫户参与森林资源管护，年增收1万元。</t>
  </si>
  <si>
    <t>观庄乡</t>
  </si>
  <si>
    <t>90户</t>
  </si>
  <si>
    <t>68、</t>
  </si>
  <si>
    <t>隆德县2022年好水乡生态护林员</t>
  </si>
  <si>
    <t>投资61万元，61户脱贫户参与森林资源管护，年增收1万元。</t>
  </si>
  <si>
    <t>好水乡</t>
  </si>
  <si>
    <t>61户</t>
  </si>
  <si>
    <t>69、</t>
  </si>
  <si>
    <t>隆德县2022年山河乡生态护林员</t>
  </si>
  <si>
    <t>投资39万元，39户脱贫户参与森林资源管护，年增收1万元。</t>
  </si>
  <si>
    <t>山河乡</t>
  </si>
  <si>
    <t>39户</t>
  </si>
  <si>
    <t>70、</t>
  </si>
  <si>
    <t>隆德县2022年温堡乡生态护林员</t>
  </si>
  <si>
    <t>投资83万元，83户脱贫户参与森林资源管护，年增收1万元。</t>
  </si>
  <si>
    <t>温堡乡</t>
  </si>
  <si>
    <t>83户</t>
  </si>
  <si>
    <t>71、</t>
  </si>
  <si>
    <t>隆德县2022年杨河乡生态护林员</t>
  </si>
  <si>
    <t>投资31万元，31户脱贫户参与森林资源管护，年增收1万元。</t>
  </si>
  <si>
    <t>31户</t>
  </si>
  <si>
    <t>72、</t>
  </si>
  <si>
    <t>隆德县2022年张程乡生态护林员</t>
  </si>
  <si>
    <t>投资48万元，48户脱贫户参与森林资源管护，年增收1万元。</t>
  </si>
  <si>
    <t>张程乡</t>
  </si>
  <si>
    <t>48户</t>
  </si>
  <si>
    <t>73、</t>
  </si>
  <si>
    <t>隆德县2022年城关镇生态护林员</t>
  </si>
  <si>
    <t>74、</t>
  </si>
  <si>
    <t>隆德县2022年政府购买公益性岗位保洁员项目</t>
  </si>
  <si>
    <t>投资650万元，对537人安置公益性岗位</t>
  </si>
  <si>
    <t>2022年4-2023年3月</t>
  </si>
  <si>
    <t>537人</t>
  </si>
  <si>
    <t>带动对537人安置公益性岗位就业</t>
  </si>
  <si>
    <t>75、</t>
  </si>
  <si>
    <t>隆德县2022年保洁员项目</t>
  </si>
  <si>
    <t>投资138.7752万元，106名脱贫人口参与村内公共卫生、防返贫监测等工作，人均年增收1.3万元。</t>
  </si>
  <si>
    <t>106人</t>
  </si>
  <si>
    <t>带动就业，年人均收入增加1.3万元</t>
  </si>
  <si>
    <t>三、</t>
  </si>
  <si>
    <t>乡村建设行动</t>
  </si>
  <si>
    <t>农村基础设施</t>
  </si>
  <si>
    <t>76、</t>
  </si>
  <si>
    <t>农村道路建设（通村、通户路）</t>
  </si>
  <si>
    <t>隆德县2021年奠安乡、神林乡、陈靳乡基础设施建设项目</t>
  </si>
  <si>
    <r>
      <t>奠安乡：马坪村浆砌石护坡50m</t>
    </r>
    <r>
      <rPr>
        <sz val="9"/>
        <color indexed="8"/>
        <rFont val="方正书宋_GBK"/>
        <family val="0"/>
      </rPr>
      <t>³</t>
    </r>
    <r>
      <rPr>
        <sz val="9"/>
        <color indexed="8"/>
        <rFont val="宋体"/>
        <family val="0"/>
      </rPr>
      <t>、道路硬化36m。景林村道路硬化6m、涵管8m。梁堡村田间道路铺砂200m。新街村道路硬化200m。张田村浆砌石护坡200m</t>
    </r>
    <r>
      <rPr>
        <sz val="9"/>
        <color indexed="8"/>
        <rFont val="方正书宋_GBK"/>
        <family val="0"/>
      </rPr>
      <t>³</t>
    </r>
    <r>
      <rPr>
        <sz val="9"/>
        <color indexed="8"/>
        <rFont val="宋体"/>
        <family val="0"/>
      </rPr>
      <t>。神林乡：双村建设道路硬化160m。陈靳乡：何槐村排洪渠200m、过户板5个、田间道路铺砂1500m。高阳村建设浆砌石挡墙1500m</t>
    </r>
    <r>
      <rPr>
        <sz val="9"/>
        <color indexed="8"/>
        <rFont val="方正书宋_GBK"/>
        <family val="0"/>
      </rPr>
      <t>³</t>
    </r>
    <r>
      <rPr>
        <sz val="9"/>
        <color indexed="8"/>
        <rFont val="宋体"/>
        <family val="0"/>
      </rPr>
      <t>、排洪渠150m、钢筋混凝土梁 100m、道路硬化100m。新和村建设浆砌石挡墙 1300m</t>
    </r>
    <r>
      <rPr>
        <sz val="9"/>
        <color indexed="8"/>
        <rFont val="方正书宋_GBK"/>
        <family val="0"/>
      </rPr>
      <t>³</t>
    </r>
    <r>
      <rPr>
        <sz val="9"/>
        <color indexed="8"/>
        <rFont val="宋体"/>
        <family val="0"/>
      </rPr>
      <t>、排洪渠2300m、道路硬化2340m、护栏400m、土方回填10000m</t>
    </r>
    <r>
      <rPr>
        <sz val="9"/>
        <color indexed="8"/>
        <rFont val="方正书宋_GBK"/>
        <family val="0"/>
      </rPr>
      <t>³</t>
    </r>
    <r>
      <rPr>
        <sz val="9"/>
        <color indexed="8"/>
        <rFont val="宋体"/>
        <family val="0"/>
      </rPr>
      <t>。清凉村建设浆砌石挡墙 1550m</t>
    </r>
    <r>
      <rPr>
        <sz val="9"/>
        <color indexed="8"/>
        <rFont val="方正书宋_GBK"/>
        <family val="0"/>
      </rPr>
      <t>³</t>
    </r>
    <r>
      <rPr>
        <sz val="9"/>
        <color indexed="8"/>
        <rFont val="宋体"/>
        <family val="0"/>
      </rPr>
      <t>。新兴村建设道路硬化25m。</t>
    </r>
  </si>
  <si>
    <t>奠安乡             神林乡              陈靳乡</t>
  </si>
  <si>
    <t>2021年10月-5月</t>
  </si>
  <si>
    <t>244户</t>
  </si>
  <si>
    <t>77、</t>
  </si>
  <si>
    <t>隆德县2021年张程乡、山河乡、联财镇“为民办实事”基础设施配套项目</t>
  </si>
  <si>
    <r>
      <t>张程乡：崔家湾村排水渠445m、道路硬化46m、田间道路铺砂3020m。李哈拉村挑流槽1处、排水渠60m。马儿岔村道路硬化10m、排水渠450m、排洪渠50m、挑流槽1处。五龙村田间道路铺砂3000m。杨袁村浆砌石护坡360m</t>
    </r>
    <r>
      <rPr>
        <sz val="9"/>
        <color indexed="8"/>
        <rFont val="方正书宋_GBK"/>
        <family val="0"/>
      </rPr>
      <t>³</t>
    </r>
    <r>
      <rPr>
        <sz val="9"/>
        <color indexed="8"/>
        <rFont val="宋体"/>
        <family val="0"/>
      </rPr>
      <t>、排水渠700m、田间道路铺砂1500m、道路硬化410m、场地硬化650㎡。张程村挑流槽1处、排水渠200m、浆砌石挡墙630m</t>
    </r>
    <r>
      <rPr>
        <sz val="9"/>
        <color indexed="8"/>
        <rFont val="方正书宋_GBK"/>
        <family val="0"/>
      </rPr>
      <t>³</t>
    </r>
    <r>
      <rPr>
        <sz val="9"/>
        <color indexed="8"/>
        <rFont val="宋体"/>
        <family val="0"/>
      </rPr>
      <t>、道路硬化125m、场地硬化100㎡、田间道路铺砂7000m、涵管28m、涵洞100m。赵北孝村田间道路铺砂1000m、道路硬化60m。山河乡：王庄村道路硬化10m、涵管4m、浆砌石挡墙1330m</t>
    </r>
    <r>
      <rPr>
        <sz val="9"/>
        <color indexed="8"/>
        <rFont val="方正书宋_GBK"/>
        <family val="0"/>
      </rPr>
      <t>³</t>
    </r>
    <r>
      <rPr>
        <sz val="9"/>
        <color indexed="8"/>
        <rFont val="宋体"/>
        <family val="0"/>
      </rPr>
      <t>、围墙维修90m。联财镇：联财村挡水墙600m、水篦子8m、过水桥3 座。恒光村浆砌石挡墙210m</t>
    </r>
    <r>
      <rPr>
        <sz val="9"/>
        <color indexed="8"/>
        <rFont val="方正书宋_GBK"/>
        <family val="0"/>
      </rPr>
      <t>³</t>
    </r>
    <r>
      <rPr>
        <sz val="9"/>
        <color indexed="8"/>
        <rFont val="宋体"/>
        <family val="0"/>
      </rPr>
      <t>。赵楼村田间道路铺砂1150m。联合村田间道路铺砂1000m。</t>
    </r>
  </si>
  <si>
    <t>张程乡             山河乡              联财镇</t>
  </si>
  <si>
    <t>305户</t>
  </si>
  <si>
    <t>78、</t>
  </si>
  <si>
    <t>隆德县2021年沙塘镇、风岭乡基础设施建设项目</t>
  </si>
  <si>
    <t>沙塘镇：十八里村场地硬化1200m2、道路硬化250m。新民村田间道路铺砂2000m、场地硬化1300 m2、排水渠6000m、过户板50个。马河村浆砌石护坡220m3、硬化道路200m。和平村场地硬化950m2、道路硬化600m。锦屏村浆砌石挡土墙420.0m3、排水渠235m、工艺围栏150m、涵管20m、过户板7个、场地硬化200m2。凤岭乡：巩龙村消力池1座、排洪渠15m、浆砌石护坡 40m3。齐兴村混凝土钢筋梁30m、道路硬化30m、浆砌石护坡300m3、小红砖3810块、竖井1座、排洪渠两365m、消力池2座、60 涵管4m、道路硬化90m、土方回填300m3。于河村道路硬化120m。涵管23m、道路硬化16m、浆砌石护坡90m3、场地硬化150m2。</t>
  </si>
  <si>
    <t>233户</t>
  </si>
  <si>
    <t>79、</t>
  </si>
  <si>
    <t>隆德县2021年陈靳乡、杨河乡、温堡乡、联财镇“为民办实事”基础设施配套项目</t>
  </si>
  <si>
    <t>陈靳乡：新兴村道路维修510m、浆砌石护坡376m3。清凉村浆砌石护坡288m3。高阳村浆砌石护坡68m3。陈靳村:新建浆砌石护坡500m3。杨河乡：玉皇岔村浆砌石护坡800m3、护栏50米。红旗村浆砌石挡土墙200m3。 温堡乡：老庄村浆砌石护坡500m3、田柳沙村维修道路800m。张杜沟村防护栏300米。
联财镇：恒光村管涵7处、田间道路铺砂1000米。联财村排水渠2250米。张楼村维修道路1000m。赵楼村维修道路400m。联合村维修道路1000m、田间道路铺砂1000米、排水渠120米;管涵20米。太联村道路硬化1500m、维修水渠50米。</t>
  </si>
  <si>
    <t>426户</t>
  </si>
  <si>
    <t>80、</t>
  </si>
  <si>
    <t>农村道路建设（通村路、通户路、小型桥梁等）</t>
  </si>
  <si>
    <t>隆德县清泉村 、恒光村、石庙村、吴沟村、新和村、锦屏村、五龙村2022年移民基础设施建设项目</t>
  </si>
  <si>
    <t>维修沙塘镇清泉村移民安置点围墙800米，新建联财镇恒光村排洪渠1.2公里、巷道硬化2.21公里。新建排水渠5.17公里。其中：观庄乡石庙村0.72公里（50矩形现浇排水渠），温堡乡吴沟村4.3公里（吴沟村移民点主巷80排水渠0.71公里，吴沟村移民点（毛石）排洪渠0.4公里，吴沟村移民点农户巷道400波纹管2.81公里，农户门前雨水水篦子198个）、陈靳乡新和村0.15公里。完成温堡乡吴沟村巷道排水渠至农户围墙之间路面硬化4215平方米。完成田间道路拓宽铺沙3.8公里。其中：沙塘镇锦屏村0.8公里、张程乡五龙村3公里。</t>
  </si>
  <si>
    <t xml:space="preserve">2022年3月-7月 </t>
  </si>
  <si>
    <t>清泉村 、吴沟村、新和村、锦屏村、五龙村</t>
  </si>
  <si>
    <t>81、</t>
  </si>
  <si>
    <t>隆德县2022年农业农村基础设施建设以工代赈项目</t>
  </si>
  <si>
    <t>中央财政以工代赈资金：建设巷道2.7公里、广场600平方米、护坡360米。（不能用于资产购置）
整合资金：排水渠8公里，过水桥1座。（包括工程其他费用及预备费）</t>
  </si>
  <si>
    <t>奠安乡
联财镇
沙塘镇</t>
  </si>
  <si>
    <t>奠安乡马坪村、联财镇恒光村、沙塘镇和平村、新民村、许沟村。</t>
  </si>
  <si>
    <t>改善项目区发展环境的同时，为项目区低收入劳动力提供短期就近就业机会，开展就业技能培训增强自我发展能力，开发公益性岗位提供稳定收入。</t>
  </si>
  <si>
    <t>82、</t>
  </si>
  <si>
    <t>三星至经杨河至穆家沟四级公路</t>
  </si>
  <si>
    <t>改建</t>
  </si>
  <si>
    <t>设计标准：项目由1条主线1条支线组成，按四级公路技术标准设计，设计时速为20km/h，路基宽6.5m，路面宽5.5m，路线全长17km,为水泥混凝土路，路面结构组成为：18cm水泥混凝土面层+20cm级配砂砾基层，路面总厚度：38cm，两侧路肩采用8cm天然砂砾加固。</t>
  </si>
  <si>
    <t>2022年6月-12月</t>
  </si>
  <si>
    <t>交通局</t>
  </si>
  <si>
    <t>83、</t>
  </si>
  <si>
    <t>隆德县凤岭乡基础设施以工代赈项目</t>
  </si>
  <si>
    <t>中央财政以工代赈资金：维修整治李士至齐岔村沿线桥涵6处、沟坡28处、道路3.8公里、排水渠系12公里。（不能用于资产购置）
整合资金：新修道路11公里。（包括工程其他费用及预备费）。</t>
  </si>
  <si>
    <t>凤岭乡李士村、冯碑村、于河村、巩龙村、齐岔村。</t>
  </si>
  <si>
    <t>84、</t>
  </si>
  <si>
    <t>隆德县张程乡赵北孝村、李哈拉村水毁及道路硬化建设项目</t>
  </si>
  <si>
    <t>浆砌片石路肩墙122m，新建硬化道路80m，水毁硬化路面100m，梯形边沟275m，矩形边沟190m，矩形盖板边沟46m，拦水带680m，急流槽65m，1-0.6m线外涵21m，1-0.6m钢筋混凝土圆管涵75m，护渠830m。</t>
  </si>
  <si>
    <t>赵北孝村
李哈拉村</t>
  </si>
  <si>
    <t>赵北孝村、李哈拉村</t>
  </si>
  <si>
    <t>水毁造成群众生产生活出行难，通过该项目的实施有效地改善群众的交通出行问题，便于群众的生产生活，提高群众的经济收入。</t>
  </si>
  <si>
    <t>85、</t>
  </si>
  <si>
    <t>隆德县杨河乡红旗村、串河村、玉皇岔村、穆沟村水毁及道路硬化建设项目</t>
  </si>
  <si>
    <t>新建硬化道路180m，水毁硬化路面434m，梯形边沟219m，拦水带115m。</t>
  </si>
  <si>
    <t>红旗村、串河村、玉皇岔村、穆沟村</t>
  </si>
  <si>
    <t>86、</t>
  </si>
  <si>
    <t>隆德县甜水河农村水系综合整治以工代赈项目</t>
  </si>
  <si>
    <t>治理甜水河总长12.72公里。
中央财政以工代赈资金：河道清淤清障12.72公里，岸坡砌护4.17公里，铺设砂砾石道路0.83公里，3米宽人行休闲步道510米。（不能用于资产购置）。
整合资金：悬臂式挡土墙护坡205米，改造过水路面5座，布置安全警示牌26座。（包括工程独立费用）。</t>
  </si>
  <si>
    <t>2022年3月-10月</t>
  </si>
  <si>
    <t>水务局</t>
  </si>
  <si>
    <t>沙塘镇锦华村、锦屏村、马河村、许沟村。</t>
  </si>
  <si>
    <t>87、</t>
  </si>
  <si>
    <t>好水灌区（永丰、三星）、大庄灌区（红堡）设施农业高效节水灌溉工程</t>
  </si>
  <si>
    <t>设施农业高效节水灌溉工程设计总面积1200亩，其中好水灌区永丰、三星村1000亩，大庄灌区红堡村200亩，灌溉水源为张银水库和红堡水库。建泵站1座，建蓄水池2座，安装水肥一体化及过滤设备2套，建管理房2座，112平方米，铺设管径200毫米输水干管2条。长5.1公里，管径110毫米配水支管6条，长18.8公里，田间布设滴管、微喷灌实施。</t>
  </si>
  <si>
    <t>2022年3月-13月</t>
  </si>
  <si>
    <t>永丰村
三星村
红堡村</t>
  </si>
  <si>
    <t>88、</t>
  </si>
  <si>
    <t>温堡灌区水源连通及续建配套工程</t>
  </si>
  <si>
    <t>连通流域桃山、吊岔、田柳沙、温堡、杜川、杨坡等水库，连通管道35公里，配套建筑物18座，与温堡灌区灌溉配水支管量，安装计量设施及信息自动化系统，利用遥测设备实时监测各级管道及分水口的流量、水位水情等信息。田间灌溉设施配套1.6万亩。</t>
  </si>
  <si>
    <t>89、</t>
  </si>
  <si>
    <t>隆德县2022年乡村道路维修工程</t>
  </si>
  <si>
    <t>陈靳至高阳公路、大庄至什字公路等15条农村公路，工程需修补路面23820平方米；新建挡土墙430立方米/40米；沥青灌缝14100米；维修1-0.5米钢管涵50米/2道；1-0.75米圆管涵17米/2道；浆砌片石边沟5560米；清理塌方83780立方米；翻压回填土方37100立方米；路面清扫、路肩整修84800米；新建钢护栏、减速带100米，概算投资645.35万元。</t>
  </si>
  <si>
    <r>
      <t>2022</t>
    </r>
    <r>
      <rPr>
        <sz val="10"/>
        <color indexed="8"/>
        <rFont val="宋体"/>
        <family val="0"/>
      </rPr>
      <t>年</t>
    </r>
    <r>
      <rPr>
        <sz val="10"/>
        <color indexed="8"/>
        <rFont val="仿宋_GB2312"/>
        <family val="0"/>
      </rPr>
      <t>7</t>
    </r>
    <r>
      <rPr>
        <sz val="10"/>
        <color indexed="8"/>
        <rFont val="宋体"/>
        <family val="0"/>
      </rPr>
      <t>月</t>
    </r>
    <r>
      <rPr>
        <sz val="10"/>
        <color indexed="8"/>
        <rFont val="Arial"/>
        <family val="0"/>
      </rPr>
      <t>-8</t>
    </r>
    <r>
      <rPr>
        <sz val="10"/>
        <color indexed="8"/>
        <rFont val="宋体"/>
        <family val="0"/>
      </rPr>
      <t>月</t>
    </r>
  </si>
  <si>
    <t>90、</t>
  </si>
  <si>
    <t>隆德县2022年温堡乡吴沟村、观庄乡石庙村、陈靳乡新和村、张程乡五龙村移民基础设施建设项目</t>
  </si>
  <si>
    <r>
      <t>新建毛石护坡</t>
    </r>
    <r>
      <rPr>
        <sz val="10"/>
        <color indexed="8"/>
        <rFont val="Arial"/>
        <family val="0"/>
      </rPr>
      <t>465</t>
    </r>
    <r>
      <rPr>
        <sz val="10"/>
        <color indexed="8"/>
        <rFont val="宋体"/>
        <family val="0"/>
      </rPr>
      <t>立方米，新建水渠</t>
    </r>
    <r>
      <rPr>
        <sz val="10"/>
        <color indexed="8"/>
        <rFont val="Arial"/>
        <family val="0"/>
      </rPr>
      <t>6</t>
    </r>
    <r>
      <rPr>
        <sz val="10"/>
        <color indexed="8"/>
        <rFont val="宋体"/>
        <family val="0"/>
      </rPr>
      <t>公里，新建过户版</t>
    </r>
    <r>
      <rPr>
        <sz val="10"/>
        <color indexed="8"/>
        <rFont val="Arial"/>
        <family val="0"/>
      </rPr>
      <t>296</t>
    </r>
    <r>
      <rPr>
        <sz val="10"/>
        <color indexed="8"/>
        <rFont val="宋体"/>
        <family val="0"/>
      </rPr>
      <t>个，新建盖板</t>
    </r>
    <r>
      <rPr>
        <sz val="10"/>
        <color indexed="8"/>
        <rFont val="Arial"/>
        <family val="0"/>
      </rPr>
      <t>120</t>
    </r>
    <r>
      <rPr>
        <sz val="10"/>
        <color indexed="8"/>
        <rFont val="宋体"/>
        <family val="0"/>
      </rPr>
      <t>米，硬化路</t>
    </r>
    <r>
      <rPr>
        <sz val="10"/>
        <color indexed="8"/>
        <rFont val="Arial"/>
        <family val="0"/>
      </rPr>
      <t>1.5</t>
    </r>
    <r>
      <rPr>
        <sz val="10"/>
        <color indexed="8"/>
        <rFont val="宋体"/>
        <family val="0"/>
      </rPr>
      <t>公里</t>
    </r>
  </si>
  <si>
    <t>神林村
双村</t>
  </si>
  <si>
    <r>
      <t>2022</t>
    </r>
    <r>
      <rPr>
        <sz val="10"/>
        <color indexed="8"/>
        <rFont val="宋体"/>
        <family val="0"/>
      </rPr>
      <t>年</t>
    </r>
    <r>
      <rPr>
        <sz val="10"/>
        <color indexed="8"/>
        <rFont val="Arial"/>
        <family val="0"/>
      </rPr>
      <t>4</t>
    </r>
    <r>
      <rPr>
        <sz val="10"/>
        <color indexed="8"/>
        <rFont val="宋体"/>
        <family val="0"/>
      </rPr>
      <t>月</t>
    </r>
    <r>
      <rPr>
        <sz val="10"/>
        <color indexed="8"/>
        <rFont val="Arial"/>
        <family val="0"/>
      </rPr>
      <t>-8</t>
    </r>
    <r>
      <rPr>
        <sz val="10"/>
        <color indexed="8"/>
        <rFont val="宋体"/>
        <family val="0"/>
      </rPr>
      <t>月</t>
    </r>
  </si>
  <si>
    <r>
      <t>2</t>
    </r>
    <r>
      <rPr>
        <sz val="10"/>
        <color indexed="8"/>
        <rFont val="方正书宋_GBK"/>
        <family val="0"/>
      </rPr>
      <t>村</t>
    </r>
    <r>
      <rPr>
        <sz val="10"/>
        <color indexed="8"/>
        <rFont val="Arial"/>
        <family val="0"/>
      </rPr>
      <t>40</t>
    </r>
    <r>
      <rPr>
        <sz val="10"/>
        <color indexed="8"/>
        <rFont val="方正书宋_GBK"/>
        <family val="0"/>
      </rPr>
      <t>户</t>
    </r>
  </si>
  <si>
    <t>91、</t>
  </si>
  <si>
    <t>隆德县2022年张程乡杨袁村基础设施项目</t>
  </si>
  <si>
    <r>
      <t>道路维修</t>
    </r>
    <r>
      <rPr>
        <sz val="10"/>
        <color indexed="8"/>
        <rFont val="Arial"/>
        <family val="0"/>
      </rPr>
      <t>300</t>
    </r>
    <r>
      <rPr>
        <sz val="10"/>
        <color indexed="8"/>
        <rFont val="宋体"/>
        <family val="0"/>
      </rPr>
      <t>米，毛石护坡700方，φ50毛石排水渠1930米U40排水渠3200米，涵管10个，陡坡1处80米村，过水桥10个。</t>
    </r>
  </si>
  <si>
    <r>
      <t>杨袁村</t>
    </r>
    <r>
      <rPr>
        <sz val="9"/>
        <color indexed="8"/>
        <rFont val="Arial"/>
        <family val="0"/>
      </rPr>
      <t>1393</t>
    </r>
    <r>
      <rPr>
        <sz val="9"/>
        <color indexed="8"/>
        <rFont val="方正书宋_GBK"/>
        <family val="0"/>
      </rPr>
      <t>户</t>
    </r>
  </si>
  <si>
    <t>92、</t>
  </si>
  <si>
    <t>隆德县沙塘镇基础设施建设项目</t>
  </si>
  <si>
    <t>新建维修张树村泄洪渠，维修和平村、十八里村、锦屏村、许沟村、新民村、及光联村塌陷损坏硬化路</t>
  </si>
  <si>
    <t>7村3969人</t>
  </si>
  <si>
    <t>93、</t>
  </si>
  <si>
    <t>隆德县2022年好水乡后海村村基础设施建设项目</t>
  </si>
  <si>
    <t>居民住宅后背护坡砌筑，道路维修及砌筑护坡</t>
  </si>
  <si>
    <t>后海村
庙湾村
三星村</t>
  </si>
  <si>
    <r>
      <t>2022</t>
    </r>
    <r>
      <rPr>
        <sz val="10"/>
        <color indexed="8"/>
        <rFont val="宋体"/>
        <family val="0"/>
      </rPr>
      <t>年</t>
    </r>
    <r>
      <rPr>
        <sz val="10"/>
        <color indexed="8"/>
        <rFont val="Arial"/>
        <family val="0"/>
      </rPr>
      <t>2</t>
    </r>
    <r>
      <rPr>
        <sz val="10"/>
        <color indexed="8"/>
        <rFont val="宋体"/>
        <family val="0"/>
      </rPr>
      <t>月</t>
    </r>
    <r>
      <rPr>
        <sz val="10"/>
        <color indexed="8"/>
        <rFont val="Arial"/>
        <family val="0"/>
      </rPr>
      <t>-7</t>
    </r>
    <r>
      <rPr>
        <sz val="10"/>
        <color indexed="8"/>
        <rFont val="宋体"/>
        <family val="0"/>
      </rPr>
      <t>月</t>
    </r>
  </si>
  <si>
    <t>后海村四组
庙湾村一组
三星村</t>
  </si>
  <si>
    <t>94、</t>
  </si>
  <si>
    <t>隆德县观庄乡基础设施建设项目</t>
  </si>
  <si>
    <t>道路维修、水渠维修、道路硬化</t>
  </si>
  <si>
    <r>
      <t>2022</t>
    </r>
    <r>
      <rPr>
        <sz val="10"/>
        <color indexed="8"/>
        <rFont val="宋体"/>
        <family val="0"/>
      </rPr>
      <t>年</t>
    </r>
    <r>
      <rPr>
        <sz val="10"/>
        <color indexed="8"/>
        <rFont val="Arial"/>
        <family val="0"/>
      </rPr>
      <t>1</t>
    </r>
    <r>
      <rPr>
        <sz val="10"/>
        <color indexed="8"/>
        <rFont val="宋体"/>
        <family val="0"/>
      </rPr>
      <t>月</t>
    </r>
    <r>
      <rPr>
        <sz val="10"/>
        <color indexed="8"/>
        <rFont val="Arial"/>
        <family val="0"/>
      </rPr>
      <t>-12</t>
    </r>
    <r>
      <rPr>
        <sz val="10"/>
        <color indexed="8"/>
        <rFont val="宋体"/>
        <family val="0"/>
      </rPr>
      <t>月</t>
    </r>
  </si>
  <si>
    <t>观庄乡人民政府</t>
  </si>
  <si>
    <t>12个村2530户</t>
  </si>
  <si>
    <t>95、</t>
  </si>
  <si>
    <t>隆德县奠安乡2022年度基础设施建设项目</t>
  </si>
  <si>
    <t>维修雷王村排水渠500米，张田村村组道路维修1000米</t>
  </si>
  <si>
    <r>
      <t>2022</t>
    </r>
    <r>
      <rPr>
        <sz val="10"/>
        <color indexed="8"/>
        <rFont val="宋体"/>
        <family val="0"/>
      </rPr>
      <t>年</t>
    </r>
    <r>
      <rPr>
        <sz val="10"/>
        <color indexed="8"/>
        <rFont val="Arial"/>
        <family val="0"/>
      </rPr>
      <t>7</t>
    </r>
    <r>
      <rPr>
        <sz val="10"/>
        <color indexed="8"/>
        <rFont val="宋体"/>
        <family val="0"/>
      </rPr>
      <t>月</t>
    </r>
    <r>
      <rPr>
        <sz val="10"/>
        <color indexed="8"/>
        <rFont val="Arial"/>
        <family val="0"/>
      </rPr>
      <t>-12</t>
    </r>
    <r>
      <rPr>
        <sz val="10"/>
        <color indexed="8"/>
        <rFont val="宋体"/>
        <family val="0"/>
      </rPr>
      <t>月</t>
    </r>
  </si>
  <si>
    <t>张田村
雷王村</t>
  </si>
  <si>
    <t>带动雷王村、张田村农户就近务工20人</t>
  </si>
  <si>
    <t>96、</t>
  </si>
  <si>
    <t>隆德县温堡乡硬化道路维修及毛石路基处理项目</t>
  </si>
  <si>
    <t>硬化道路维修及毛石路基处理</t>
  </si>
  <si>
    <t>田柳沙村杨坡村
吕梁村一组
吕梁村二组
温堡村
张杜沟村
杜川村四组
杨堡村</t>
  </si>
  <si>
    <r>
      <t>2022</t>
    </r>
    <r>
      <rPr>
        <sz val="10"/>
        <color indexed="8"/>
        <rFont val="宋体"/>
        <family val="0"/>
      </rPr>
      <t>年</t>
    </r>
    <r>
      <rPr>
        <sz val="10"/>
        <color indexed="8"/>
        <rFont val="Arial"/>
        <family val="0"/>
      </rPr>
      <t>7</t>
    </r>
    <r>
      <rPr>
        <sz val="10"/>
        <color indexed="8"/>
        <rFont val="宋体"/>
        <family val="0"/>
      </rPr>
      <t>月</t>
    </r>
    <r>
      <rPr>
        <sz val="10"/>
        <color indexed="8"/>
        <rFont val="Arial"/>
        <family val="0"/>
      </rPr>
      <t>-8</t>
    </r>
    <r>
      <rPr>
        <sz val="10"/>
        <color indexed="8"/>
        <rFont val="宋体"/>
        <family val="0"/>
      </rPr>
      <t>月</t>
    </r>
  </si>
  <si>
    <t>田柳沙村
杨坡村
吕梁村一组
吕梁村二组
温堡村
张杜沟村
杜川村四组
杨堡村</t>
  </si>
  <si>
    <t>97、</t>
  </si>
  <si>
    <t>隆德县凤岭乡齐岔村、冯碑村、于河村村集体养殖场建设项目</t>
  </si>
  <si>
    <t>共计修建牛棚4座，维修青贮池、采购小型铲车、完善其他配套设施</t>
  </si>
  <si>
    <t>齐岔村
冯碑村
于河村</t>
  </si>
  <si>
    <t>98、</t>
  </si>
  <si>
    <t>隆德县温堡乡村集体牛场维修项目</t>
  </si>
  <si>
    <t>村集体牛场维修</t>
  </si>
  <si>
    <t>吕梁村</t>
  </si>
  <si>
    <t>99、</t>
  </si>
  <si>
    <t>隆德县温堡乡十二五移民遗留人员安置点加固维修项目</t>
  </si>
  <si>
    <t>十二五移民遗留人员安置点加固维修</t>
  </si>
  <si>
    <t>夏坡村</t>
  </si>
  <si>
    <t>100、</t>
  </si>
  <si>
    <t>隆德县凤岭乡基础设施建设项目</t>
  </si>
  <si>
    <t>修缮陈应虎到陈星路面塌陷、仇维栋门前路面塌方等15户农户门前基础设施</t>
  </si>
  <si>
    <r>
      <t>2022</t>
    </r>
    <r>
      <rPr>
        <sz val="10"/>
        <color indexed="8"/>
        <rFont val="宋体"/>
        <family val="0"/>
      </rPr>
      <t>年</t>
    </r>
    <r>
      <rPr>
        <sz val="10"/>
        <color indexed="8"/>
        <rFont val="Arial"/>
        <family val="0"/>
      </rPr>
      <t>7</t>
    </r>
    <r>
      <rPr>
        <sz val="10"/>
        <color indexed="8"/>
        <rFont val="宋体"/>
        <family val="0"/>
      </rPr>
      <t>月</t>
    </r>
    <r>
      <rPr>
        <sz val="10"/>
        <color indexed="8"/>
        <rFont val="Arial"/>
        <family val="0"/>
      </rPr>
      <t>-9</t>
    </r>
    <r>
      <rPr>
        <sz val="10"/>
        <color indexed="8"/>
        <rFont val="方正书宋_GBK"/>
        <family val="0"/>
      </rPr>
      <t>月</t>
    </r>
  </si>
  <si>
    <t>凤岭乡15户农户</t>
  </si>
  <si>
    <t>101、</t>
  </si>
  <si>
    <t>隆德县城关镇杨家店、吴山村基础设施建设项目</t>
  </si>
  <si>
    <r>
      <t>吴山村：维修排水渠1000米，维修排洪渠216m</t>
    </r>
    <r>
      <rPr>
        <sz val="9"/>
        <color indexed="8"/>
        <rFont val="方正书宋_GBK"/>
        <family val="0"/>
      </rPr>
      <t>³</t>
    </r>
    <r>
      <rPr>
        <sz val="9"/>
        <color indexed="8"/>
        <rFont val="仿宋_GB2312"/>
        <family val="0"/>
      </rPr>
      <t>（长1.2m，宽1.5m，高1.2m）；
杨店村：混泥土排水渠3000米。</t>
    </r>
  </si>
  <si>
    <t>吴山村
杨店村</t>
  </si>
  <si>
    <r>
      <t>2022</t>
    </r>
    <r>
      <rPr>
        <sz val="10"/>
        <color indexed="8"/>
        <rFont val="宋体"/>
        <family val="0"/>
      </rPr>
      <t>年</t>
    </r>
    <r>
      <rPr>
        <sz val="10"/>
        <color indexed="8"/>
        <rFont val="Arial"/>
        <family val="0"/>
      </rPr>
      <t>6</t>
    </r>
    <r>
      <rPr>
        <sz val="10"/>
        <color indexed="8"/>
        <rFont val="宋体"/>
        <family val="0"/>
      </rPr>
      <t>月</t>
    </r>
    <r>
      <rPr>
        <sz val="10"/>
        <color indexed="8"/>
        <rFont val="Arial"/>
        <family val="0"/>
      </rPr>
      <t>-1</t>
    </r>
    <r>
      <rPr>
        <sz val="10"/>
        <color indexed="8"/>
        <rFont val="宋体"/>
        <family val="0"/>
      </rPr>
      <t>0月</t>
    </r>
  </si>
  <si>
    <t>102、</t>
  </si>
  <si>
    <t>隆德县山河乡2022年度基础设施建设项目</t>
  </si>
  <si>
    <t>山河乡王庄村新建排水渠980米、巷道硬化170米；山河村新修建巷道硬化200米；二滩村水渠翻修1500米；菜子川村维修新农村桥头路面</t>
  </si>
  <si>
    <t>王庄村
山河村
二滩村
菜子川村</t>
  </si>
  <si>
    <t>2022年6月-8月</t>
  </si>
  <si>
    <t>139户</t>
  </si>
  <si>
    <t xml:space="preserve">基础设施建设，带动农户发展产业，增加收入
</t>
  </si>
  <si>
    <t>103、</t>
  </si>
  <si>
    <t>隆德县陈靳乡高阳村道路硬化项目</t>
  </si>
  <si>
    <r>
      <t>高阳村一组道路硬化项目：宽</t>
    </r>
    <r>
      <rPr>
        <sz val="10"/>
        <color indexed="8"/>
        <rFont val="Arial"/>
        <family val="0"/>
      </rPr>
      <t>4</t>
    </r>
    <r>
      <rPr>
        <sz val="10"/>
        <color indexed="8"/>
        <rFont val="宋体"/>
        <family val="0"/>
      </rPr>
      <t>米，长</t>
    </r>
    <r>
      <rPr>
        <sz val="10"/>
        <color indexed="8"/>
        <rFont val="Arial"/>
        <family val="0"/>
      </rPr>
      <t>205</t>
    </r>
    <r>
      <rPr>
        <sz val="10"/>
        <color indexed="8"/>
        <rFont val="宋体"/>
        <family val="0"/>
      </rPr>
      <t>米，厚度</t>
    </r>
    <r>
      <rPr>
        <sz val="10"/>
        <color indexed="8"/>
        <rFont val="Arial"/>
        <family val="0"/>
      </rPr>
      <t>18</t>
    </r>
    <r>
      <rPr>
        <sz val="10"/>
        <color indexed="8"/>
        <rFont val="宋体"/>
        <family val="0"/>
      </rPr>
      <t>厘米，</t>
    </r>
    <r>
      <rPr>
        <sz val="10"/>
        <color indexed="8"/>
        <rFont val="Arial"/>
        <family val="0"/>
      </rPr>
      <t>C25</t>
    </r>
    <r>
      <rPr>
        <sz val="10"/>
        <color indexed="8"/>
        <rFont val="宋体"/>
        <family val="0"/>
      </rPr>
      <t>商砼浇筑；排水渠</t>
    </r>
    <r>
      <rPr>
        <sz val="10"/>
        <color indexed="8"/>
        <rFont val="Arial"/>
        <family val="0"/>
      </rPr>
      <t>9.5</t>
    </r>
    <r>
      <rPr>
        <sz val="10"/>
        <color indexed="8"/>
        <rFont val="宋体"/>
        <family val="0"/>
      </rPr>
      <t>米，宽</t>
    </r>
    <r>
      <rPr>
        <sz val="10"/>
        <color indexed="8"/>
        <rFont val="Arial"/>
        <family val="0"/>
      </rPr>
      <t>80</t>
    </r>
    <r>
      <rPr>
        <sz val="10"/>
        <color indexed="8"/>
        <rFont val="宋体"/>
        <family val="0"/>
      </rPr>
      <t>厘米、深</t>
    </r>
    <r>
      <rPr>
        <sz val="10"/>
        <color indexed="8"/>
        <rFont val="Arial"/>
        <family val="0"/>
      </rPr>
      <t>1</t>
    </r>
    <r>
      <rPr>
        <sz val="10"/>
        <color indexed="8"/>
        <rFont val="宋体"/>
        <family val="0"/>
      </rPr>
      <t>米。</t>
    </r>
  </si>
  <si>
    <t>高阳村</t>
  </si>
  <si>
    <r>
      <t>2022年</t>
    </r>
    <r>
      <rPr>
        <sz val="8"/>
        <color indexed="8"/>
        <rFont val="Arial"/>
        <family val="0"/>
      </rPr>
      <t>1</t>
    </r>
    <r>
      <rPr>
        <sz val="8"/>
        <color indexed="8"/>
        <rFont val="宋体"/>
        <family val="0"/>
      </rPr>
      <t>月-1</t>
    </r>
    <r>
      <rPr>
        <sz val="8"/>
        <color indexed="8"/>
        <rFont val="Arial"/>
        <family val="0"/>
      </rPr>
      <t>2</t>
    </r>
    <r>
      <rPr>
        <sz val="8"/>
        <color indexed="8"/>
        <rFont val="宋体"/>
        <family val="0"/>
      </rPr>
      <t>月</t>
    </r>
  </si>
  <si>
    <t>陈靳乡人民政府</t>
  </si>
  <si>
    <t>104、</t>
  </si>
  <si>
    <r>
      <t>神林乡</t>
    </r>
    <r>
      <rPr>
        <sz val="10"/>
        <rFont val="Arial"/>
        <family val="0"/>
      </rPr>
      <t>2022</t>
    </r>
    <r>
      <rPr>
        <sz val="10"/>
        <rFont val="宋体"/>
        <family val="0"/>
      </rPr>
      <t>年基础设施建设项目</t>
    </r>
  </si>
  <si>
    <r>
      <t>新建毛石护坡</t>
    </r>
    <r>
      <rPr>
        <sz val="10"/>
        <rFont val="Arial"/>
        <family val="0"/>
      </rPr>
      <t>465</t>
    </r>
    <r>
      <rPr>
        <sz val="10"/>
        <rFont val="宋体"/>
        <family val="0"/>
      </rPr>
      <t>立方米，新建水渠</t>
    </r>
    <r>
      <rPr>
        <sz val="10"/>
        <rFont val="Arial"/>
        <family val="0"/>
      </rPr>
      <t>6</t>
    </r>
    <r>
      <rPr>
        <sz val="10"/>
        <rFont val="宋体"/>
        <family val="0"/>
      </rPr>
      <t>公里，新建过户版</t>
    </r>
    <r>
      <rPr>
        <sz val="10"/>
        <rFont val="Arial"/>
        <family val="0"/>
      </rPr>
      <t>296</t>
    </r>
    <r>
      <rPr>
        <sz val="10"/>
        <rFont val="宋体"/>
        <family val="0"/>
      </rPr>
      <t>个，新建盖板</t>
    </r>
    <r>
      <rPr>
        <sz val="10"/>
        <rFont val="Arial"/>
        <family val="0"/>
      </rPr>
      <t>120</t>
    </r>
    <r>
      <rPr>
        <sz val="10"/>
        <rFont val="宋体"/>
        <family val="0"/>
      </rPr>
      <t>米，硬化路</t>
    </r>
    <r>
      <rPr>
        <sz val="10"/>
        <rFont val="Arial"/>
        <family val="0"/>
      </rPr>
      <t>1.5</t>
    </r>
    <r>
      <rPr>
        <sz val="10"/>
        <rFont val="宋体"/>
        <family val="0"/>
      </rPr>
      <t>公里</t>
    </r>
  </si>
  <si>
    <t>神林村、双村</t>
  </si>
  <si>
    <r>
      <t>2022</t>
    </r>
    <r>
      <rPr>
        <sz val="10"/>
        <rFont val="宋体"/>
        <family val="0"/>
      </rPr>
      <t>年</t>
    </r>
    <r>
      <rPr>
        <sz val="10"/>
        <rFont val="Arial"/>
        <family val="0"/>
      </rPr>
      <t>4</t>
    </r>
    <r>
      <rPr>
        <sz val="10"/>
        <rFont val="宋体"/>
        <family val="0"/>
      </rPr>
      <t>月</t>
    </r>
    <r>
      <rPr>
        <sz val="10"/>
        <rFont val="Arial"/>
        <family val="0"/>
      </rPr>
      <t>-8</t>
    </r>
    <r>
      <rPr>
        <sz val="10"/>
        <rFont val="宋体"/>
        <family val="0"/>
      </rPr>
      <t>月</t>
    </r>
  </si>
  <si>
    <t>105、</t>
  </si>
  <si>
    <t>地质灾害隐患点治理项目</t>
  </si>
  <si>
    <t>陈靳乡陈靳村三组、清凉村二组；沙塘镇十八里村七组，奠安乡张田村四组、张程乡赵北孝村地质灾害隐患点整治项目。</t>
  </si>
  <si>
    <t>2022年7月初-7月底</t>
  </si>
  <si>
    <t>自然资源局</t>
  </si>
  <si>
    <t>106、</t>
  </si>
  <si>
    <t>新和村闽宁文化旅游示范村巩固提升项目</t>
  </si>
  <si>
    <t>提升改造新和村房车营地，打造文旅一条街，吸引游客前来观光旅游，带动当地经济发展。</t>
  </si>
  <si>
    <t>陈靳乡新和村</t>
  </si>
  <si>
    <t>以红色文化、特色旅游产业培育为重点，重点打造陈靳乡新和村闽宁文化旅游示范村，全面补齐基础设施短板弱项，倾力打造乡村旅游品牌，不断提升新和村知名度和影响力，有力地带动当地210名群众致富增收。</t>
  </si>
  <si>
    <t>107、</t>
  </si>
  <si>
    <t>李士村闽宁乡村振兴示范村巩固提升项目</t>
  </si>
  <si>
    <r>
      <t>新建轻钢结构牛舍500</t>
    </r>
    <r>
      <rPr>
        <sz val="9"/>
        <color indexed="8"/>
        <rFont val="方正书宋_GBK"/>
        <family val="0"/>
      </rPr>
      <t>㎡</t>
    </r>
    <r>
      <rPr>
        <sz val="9"/>
        <color indexed="8"/>
        <rFont val="仿宋_GB2312"/>
        <family val="0"/>
      </rPr>
      <t>，补栏基础母牛10头，育肥牛18头。</t>
    </r>
  </si>
  <si>
    <t>凤岭乡李士村</t>
  </si>
  <si>
    <t>以特色加工、生态经济为重点，大力培育发展特色优势产业、补齐农村基础设施短板，继续巩固提升凤岭乡李士村闽宁示范村建设，通过入股分红、土地流转、托管代养等形式，带动100人就业增收，其中脱贫户20人。</t>
  </si>
  <si>
    <t>108、</t>
  </si>
  <si>
    <t>串河村闽宁乡村振兴示范村巩固提升项目</t>
  </si>
  <si>
    <t>1.新建800平米饲料加工棚1座。
2.对食用油加工车间进行维修。</t>
  </si>
  <si>
    <t>杨河乡串河村</t>
  </si>
  <si>
    <t>60人</t>
  </si>
  <si>
    <t>以肉牛养殖为重点，大力培育发展特色优势产业、补齐农村基础设施短板，继续巩固提升杨河乡串河村闽宁示范村建设，通过托管代养等形式，带动60人就业增收，其中脱贫户20人。</t>
  </si>
  <si>
    <t>109、</t>
  </si>
  <si>
    <t>张树村闽宁乡村振兴示范村巩固提升项目</t>
  </si>
  <si>
    <t>新建蔬菜大棚70座。</t>
  </si>
  <si>
    <t>沙塘镇张树村</t>
  </si>
  <si>
    <t>以生态经济为重点，大力培育发展特色优势产业、补齐农村基础设施短板，继续巩固提升沙塘镇张树村闽宁示范村建设，通过入股分红、土地流转、托管代养等形式，带动70人就业增收，其中脱贫户35人。</t>
  </si>
  <si>
    <t>110、</t>
  </si>
  <si>
    <t>许沟村闽宁乡村振兴示范村巩固提升项目</t>
  </si>
  <si>
    <t>新建标准化日光温室8栋；配套水肥一体化设施及灌溉系统。</t>
  </si>
  <si>
    <t>沙塘镇许沟村</t>
  </si>
  <si>
    <t>以绿色食品、文化旅游、特色加工、生态经济为重点，大力培育发展特色优势产业、补齐农村基础设施短板，继续巩固提升沙塘镇许沟村闽宁示范村，有效带动100名群众稳定增收，其中脱贫户25人。</t>
  </si>
  <si>
    <t>111、</t>
  </si>
  <si>
    <t xml:space="preserve">温堡乡吴沟村移民产业配套蔬菜大棚改造项目 </t>
  </si>
  <si>
    <t xml:space="preserve">
新建115座蔬菜大棚。</t>
  </si>
  <si>
    <t>温堡乡吴沟村</t>
  </si>
  <si>
    <t>围绕解决好产业、就业和社会融入“三件事”，支持温堡乡吴沟村全力抓好移民产业就业帮扶工作，使安置区产业发展，通过产业、就业带动100名群众就业，其中脱贫户30人。</t>
  </si>
  <si>
    <t>112、</t>
  </si>
  <si>
    <t>恒光村闽宁移民示范村巩固提升项目</t>
  </si>
  <si>
    <t>新建全钢架设施蔬菜拱棚94栋，种植优质设施蔬菜130亩。</t>
  </si>
  <si>
    <t>联财镇恒光村</t>
  </si>
  <si>
    <t>围绕解决好产业、就业和社会融入“三件事”，支持联财镇恒光村全力抓好移民产业就业帮扶工作，使安置区产业发展，通过产业、就业带动80名群众就业，其中脱贫户30人。</t>
  </si>
  <si>
    <t>113、</t>
  </si>
  <si>
    <t>隆德县2022年高标准农田建设项目</t>
  </si>
  <si>
    <t>分别在联财镇恒光村、神林乡庞庄村新建高标准农田7200亩，观庄乡前庄村新建高标准农田1456亩，在城关镇邓山村、好水乡水磨村新建高标准农田2572亩</t>
  </si>
  <si>
    <t>5个乡镇</t>
  </si>
  <si>
    <t>联财镇恒光村
神林乡庞庄村
观庄乡前庄村
城关镇邓山村
好水乡水磨村</t>
  </si>
  <si>
    <t>114、</t>
  </si>
  <si>
    <t>农村供水保障设施建设</t>
  </si>
  <si>
    <t>2022年巩固脱贫攻坚成果同乡村振兴有效衔接农村供水保障提升工程</t>
  </si>
  <si>
    <t>维修大水沟、石庙、牛头沟、后庄、菜籽川水源工程5处，维修高标准农田建设影响冻管隐患27处23950米，维修入村入巷冻管隐患24处2705米，新分户及返迁户自来水入户124户，在锦屏、许沟村安装增压泵各1台，长乐街南片群众自来水入户64户，神杨公路两侧管道改线1235米，水库水源地栽设保护区划分及警示标志牌11个，  解决杨河牧业及神林山庄供水2处，倪套水厂更换消毒柜1套，大水沟、张银水厂更换石英砂滤料157立方米，更换电动阀门9套。</t>
  </si>
  <si>
    <t>2022年7月-8月</t>
  </si>
  <si>
    <t>涉及44个行政村124户，受益人口为37962人</t>
  </si>
  <si>
    <t>115、</t>
  </si>
  <si>
    <t>隆德县高坪水库除险加固工程</t>
  </si>
  <si>
    <t>坝体维修加固：上游右坝坡、下游左、右坝坡与岸坡衔接处增设矩形排水沟，长525m。增设坝后排水体。输水建筑物维修改造：卧管改建水塔，原卧管废弃不用，在卧管上游4.0m处新建水塔。水塔最大泄量维持原设计泄量，即8.7m3/s。泄洪建筑物维修改造：①溢洪道侧墙与底板裂缝采用表面覆盖法进行处理，处理面积为98m2。②溢洪道伸缩缝采用外部锚固法进行处理，处理长度为416m。增设大坝安全监测设施。</t>
  </si>
  <si>
    <t>隆德县张楼村</t>
  </si>
  <si>
    <t>2022年7月-2023年1月</t>
  </si>
  <si>
    <t>1200人</t>
  </si>
  <si>
    <t>116、</t>
  </si>
  <si>
    <t>隆德县罗家峡水库除险加固工程</t>
  </si>
  <si>
    <t>坝体维修加固：上游右坝坡、下游左、右坝坡与岸坡衔接处增设矩形排水沟，长485m。输水建筑物维修改造：原卧管废弃不用，在卧管消力井上游3.0m处新建水塔。水塔与消力井用直径1.0m预制砼管衔接，预制砼管长4.0m。水塔最大泄量维持原设计泄量，即7.0m3/s。泄洪建筑物维修改造：溢洪道裂缝及伸缩缝处理；溢洪道闸门维修养护。增设大坝安全监测设施。</t>
  </si>
  <si>
    <t>隆德县锦华村</t>
  </si>
  <si>
    <t>4200人</t>
  </si>
  <si>
    <t>117、</t>
  </si>
  <si>
    <t>隆德县前河水库除险加固工程</t>
  </si>
  <si>
    <t>土坝工程：对坝前坡干砌石部分护坡进行修整补齐。泄水建筑物：维持现状进口段、闸室段、一级陡坡段、一级消力池段、二级明渠段、二级陡坡段、二级消力池段，拆除重建一级明渠段，渠道底宽6.2m～4.0m，设计最大下泄流量55.3m3/s。输水建筑物：卧管改建为水塔，并对涵洞的伸缩缝进行维修处理。</t>
  </si>
  <si>
    <t>隆德县巩龙村</t>
  </si>
  <si>
    <t>6200人</t>
  </si>
  <si>
    <t>118、</t>
  </si>
  <si>
    <t>隆德县黄家峡水库除险加固工程</t>
  </si>
  <si>
    <t>水库上游坝坡维修处理；新建溢洪道，由进口段、控制段、明渠段、陡坡段、消力池组成；改造输水建筑物，水塔外壁修复处理，涵洞内采用环氧树脂砂浆处理，明渠左侧墙外侧设砂砾石排水体，埋设波纹排水管；安装启闭机，配套供电设备，增设大坝安全监测设备。</t>
  </si>
  <si>
    <t>隆德县峰台社区</t>
  </si>
  <si>
    <t>2022年4月-2022年8月</t>
  </si>
  <si>
    <t>18214人</t>
  </si>
  <si>
    <t>人居环境整治</t>
  </si>
  <si>
    <t>119、</t>
  </si>
  <si>
    <r>
      <t>2022</t>
    </r>
    <r>
      <rPr>
        <sz val="10"/>
        <color indexed="8"/>
        <rFont val="方正书宋_GBK"/>
        <family val="0"/>
      </rPr>
      <t>年隆德县城关镇农村社区基础设施建设项目</t>
    </r>
  </si>
  <si>
    <r>
      <t>按照《隆德县人民政府办公室关于认真做好人大代表议案建议和政协委员提案建议办理工作的通知》（隆政办发〔</t>
    </r>
    <r>
      <rPr>
        <sz val="10"/>
        <color indexed="8"/>
        <rFont val="Arial"/>
        <family val="0"/>
      </rPr>
      <t>2022</t>
    </r>
    <r>
      <rPr>
        <sz val="10"/>
        <color indexed="8"/>
        <rFont val="方正书宋_GBK"/>
        <family val="0"/>
      </rPr>
      <t>〕</t>
    </r>
    <r>
      <rPr>
        <sz val="10"/>
        <color indexed="8"/>
        <rFont val="Arial"/>
        <family val="0"/>
      </rPr>
      <t>4</t>
    </r>
    <r>
      <rPr>
        <sz val="10"/>
        <color indexed="8"/>
        <rFont val="方正书宋_GBK"/>
        <family val="0"/>
      </rPr>
      <t>号）文件要求，在城关镇南河等</t>
    </r>
    <r>
      <rPr>
        <sz val="10"/>
        <color indexed="8"/>
        <rFont val="Arial"/>
        <family val="0"/>
      </rPr>
      <t>7</t>
    </r>
    <r>
      <rPr>
        <sz val="10"/>
        <color indexed="8"/>
        <rFont val="方正书宋_GBK"/>
        <family val="0"/>
      </rPr>
      <t>个社区修建毛石护坡</t>
    </r>
    <r>
      <rPr>
        <sz val="10"/>
        <color indexed="8"/>
        <rFont val="Arial"/>
        <family val="0"/>
      </rPr>
      <t>1450</t>
    </r>
    <r>
      <rPr>
        <sz val="10"/>
        <color indexed="8"/>
        <rFont val="方正书宋_GBK"/>
        <family val="0"/>
      </rPr>
      <t>平方米、排水渠</t>
    </r>
    <r>
      <rPr>
        <sz val="10"/>
        <color indexed="8"/>
        <rFont val="Arial"/>
        <family val="0"/>
      </rPr>
      <t>3.3</t>
    </r>
    <r>
      <rPr>
        <sz val="10"/>
        <color indexed="8"/>
        <rFont val="方正书宋_GBK"/>
        <family val="0"/>
      </rPr>
      <t>千米、巷道硬化</t>
    </r>
    <r>
      <rPr>
        <sz val="10"/>
        <color indexed="8"/>
        <rFont val="Arial"/>
        <family val="0"/>
      </rPr>
      <t>8.5</t>
    </r>
    <r>
      <rPr>
        <sz val="10"/>
        <color indexed="8"/>
        <rFont val="方正书宋_GBK"/>
        <family val="0"/>
      </rPr>
      <t>千米、广场</t>
    </r>
    <r>
      <rPr>
        <sz val="10"/>
        <color indexed="8"/>
        <rFont val="Arial"/>
        <family val="0"/>
      </rPr>
      <t>1500</t>
    </r>
    <r>
      <rPr>
        <sz val="10"/>
        <color indexed="8"/>
        <rFont val="方正书宋_GBK"/>
        <family val="0"/>
      </rPr>
      <t>平方米、涵管</t>
    </r>
    <r>
      <rPr>
        <sz val="10"/>
        <color indexed="8"/>
        <rFont val="Arial"/>
        <family val="0"/>
      </rPr>
      <t>128</t>
    </r>
    <r>
      <rPr>
        <sz val="10"/>
        <color indexed="8"/>
        <rFont val="方正书宋_GBK"/>
        <family val="0"/>
      </rPr>
      <t>米。</t>
    </r>
  </si>
  <si>
    <t>南河社区峰台社区等7个社区</t>
  </si>
  <si>
    <t>2022年5月-7月</t>
  </si>
  <si>
    <r>
      <t>南河社区峰台社区等</t>
    </r>
    <r>
      <rPr>
        <sz val="10"/>
        <color indexed="8"/>
        <rFont val="Arial"/>
        <family val="0"/>
      </rPr>
      <t>7</t>
    </r>
    <r>
      <rPr>
        <sz val="10"/>
        <color indexed="8"/>
        <rFont val="方正书宋_GBK"/>
        <family val="0"/>
      </rPr>
      <t>个社区</t>
    </r>
  </si>
  <si>
    <t>120、</t>
  </si>
  <si>
    <t>村容村貌提升</t>
  </si>
  <si>
    <t>隆德县城关镇红崖社区2022年移民基础设施建设项目</t>
  </si>
  <si>
    <t>完成红崖社区移民房落水管更换9000米、移民楼外墙面维修33000平方米、移民楼道墙面维修10000平方米、移民楼顶维修9400平方米。</t>
  </si>
  <si>
    <t>2022年3月-7月</t>
  </si>
  <si>
    <t>红崖社区</t>
  </si>
  <si>
    <t>121、</t>
  </si>
  <si>
    <t>隆德县2022年沙塘镇清泉村、沙塘镇锦屏村、联财镇恒光村移民基础设施建设项目</t>
  </si>
  <si>
    <t>完成土炕改造473户，其中：沙塘镇清泉村158户、联财镇恒光村117户、联财镇吴沟村198户；锅灶改造515户，其中：沙塘镇清泉村200户、联财镇恒光村117户、温堡乡吴沟村198户。</t>
  </si>
  <si>
    <t>沙塘镇             联财镇</t>
  </si>
  <si>
    <t>清泉村
恒光村
吴沟村</t>
  </si>
  <si>
    <t>122、</t>
  </si>
  <si>
    <t>隆德县奠安乡旧街村人居环境整治项目</t>
  </si>
  <si>
    <t>新建人居环境整治示范村1座</t>
  </si>
  <si>
    <t>425人</t>
  </si>
  <si>
    <t>123、</t>
  </si>
  <si>
    <t>隆德县奠安乡梁堡村人居环境整治项目</t>
  </si>
  <si>
    <t>426人</t>
  </si>
  <si>
    <t>124、</t>
  </si>
  <si>
    <t>隆德县2022年好水乡三星村人居环境项目建设</t>
  </si>
  <si>
    <t>1000人</t>
  </si>
  <si>
    <t>125、</t>
  </si>
  <si>
    <t>山河乡境内环境卫生整治</t>
  </si>
  <si>
    <t>199人</t>
  </si>
  <si>
    <t>126、</t>
  </si>
  <si>
    <t>隆德县山河乡河道治理建设项目</t>
  </si>
  <si>
    <t>127、</t>
  </si>
  <si>
    <t>隆德县沙塘镇2022年许沟村环境综合整治项目</t>
  </si>
  <si>
    <t>500人</t>
  </si>
  <si>
    <t>128、</t>
  </si>
  <si>
    <t>隆德县沙塘镇清泉村移民致富提升环境综合整治建设项目</t>
  </si>
  <si>
    <t>216人</t>
  </si>
  <si>
    <t>129、</t>
  </si>
  <si>
    <t>隆德县张程乡马儿岔村2022年基础设施建设暨人居环境整治项目</t>
  </si>
  <si>
    <t>128人</t>
  </si>
  <si>
    <t>130、</t>
  </si>
  <si>
    <t>隆德县观庄乡人居环境整治-粮场整治项目</t>
  </si>
  <si>
    <t>350人</t>
  </si>
  <si>
    <t>131、</t>
  </si>
  <si>
    <t>隆德县凤岭乡2022年人居环境整治项目</t>
  </si>
  <si>
    <t>8590人</t>
  </si>
  <si>
    <t>132、</t>
  </si>
  <si>
    <t>隆德县凤岭乡2022年基础设施建设项目项目</t>
  </si>
  <si>
    <t>133、</t>
  </si>
  <si>
    <t>隆德县观庄乡石庙村护坡治理项目</t>
  </si>
  <si>
    <t>新建毛石护坡、基础设施等工程</t>
  </si>
  <si>
    <t>观庄乡石庙村</t>
  </si>
  <si>
    <t>住建局</t>
  </si>
  <si>
    <t>481人</t>
  </si>
  <si>
    <t>134、</t>
  </si>
  <si>
    <t>隆德县城关镇红崖社区二组村庄道路抢修工程</t>
  </si>
  <si>
    <t>城关镇红崖社区二组</t>
  </si>
  <si>
    <t>369人</t>
  </si>
  <si>
    <t>135、</t>
  </si>
  <si>
    <t>隆德县杨河乡道路与排水维修项目</t>
  </si>
  <si>
    <t>新建排水边沟及基础设施整治</t>
  </si>
  <si>
    <t>2580人</t>
  </si>
  <si>
    <t>136、</t>
  </si>
  <si>
    <t>隆德县便民市场建设项目</t>
  </si>
  <si>
    <t>新建便民市场1座</t>
  </si>
  <si>
    <t>城关镇红崖村</t>
  </si>
  <si>
    <t>137、</t>
  </si>
  <si>
    <t>隆德县张程乡崔家湾二组水毁维修工程</t>
  </si>
  <si>
    <t>新建基础设施项目</t>
  </si>
  <si>
    <t>张程乡崔家湾</t>
  </si>
  <si>
    <t>138、</t>
  </si>
  <si>
    <t>隆德县城关镇红崖村基础设施提升建设项目</t>
  </si>
  <si>
    <t>新建基础设施提升项目</t>
  </si>
  <si>
    <t>139、</t>
  </si>
  <si>
    <t>隆德县观庄乡前庄村维修工程</t>
  </si>
  <si>
    <t>维修整治道路、改善基础设施等工程。</t>
  </si>
  <si>
    <t>前庄村</t>
  </si>
  <si>
    <t>230人</t>
  </si>
  <si>
    <t>140、</t>
  </si>
  <si>
    <t>好水乡原供销社东侧浆砌毛石护坡工程</t>
  </si>
  <si>
    <t>新建毛石护坡、基础设施等工程。</t>
  </si>
  <si>
    <t>288人</t>
  </si>
  <si>
    <t>141、</t>
  </si>
  <si>
    <t>城关镇吴山村环境治理-御景鸿府护坡治理工程</t>
  </si>
  <si>
    <t>吴山村</t>
  </si>
  <si>
    <t>98人</t>
  </si>
  <si>
    <t>142、</t>
  </si>
  <si>
    <t>隆德县温堡乡田柳沙村二组人居环境整治项目</t>
  </si>
  <si>
    <t>修建花园围栏、道路维修，排水渠整治等工程。</t>
  </si>
  <si>
    <t>田柳沙村</t>
  </si>
  <si>
    <t>962人</t>
  </si>
  <si>
    <t>143、</t>
  </si>
  <si>
    <t>隆德县观庄乡石庙村农村环境综合整治项目</t>
  </si>
  <si>
    <t>石庙村</t>
  </si>
  <si>
    <t>144、</t>
  </si>
  <si>
    <t>隆德县奠安乡马坪村人居环境和基础设施建设项目</t>
  </si>
  <si>
    <t>马坪村</t>
  </si>
  <si>
    <t>833人</t>
  </si>
  <si>
    <t>145、</t>
  </si>
  <si>
    <t>观庄乡污水处理厂维修及环境综合整治建设项目</t>
  </si>
  <si>
    <t>修建排水边沟，整治环境环境，修建基础设施等。</t>
  </si>
  <si>
    <t>大庄村</t>
  </si>
  <si>
    <t>2100人</t>
  </si>
  <si>
    <t>146、</t>
  </si>
  <si>
    <t>隆德县城关镇红旗村环境综合整治项目</t>
  </si>
  <si>
    <t>修建基础设施工程。</t>
  </si>
  <si>
    <t>红旗村</t>
  </si>
  <si>
    <t>416人</t>
  </si>
  <si>
    <t>147、</t>
  </si>
  <si>
    <t>农村污水治理</t>
  </si>
  <si>
    <t>2021年隆德县温堡乡老庄村、张杜沟村、杜川村、夏坡村一体化污水处理设备采购项目</t>
  </si>
  <si>
    <t>采购污水处理设施设备、安装一体化污水处理设备。</t>
  </si>
  <si>
    <t>老庄村
张杜沟村
杜川村
夏坡村</t>
  </si>
  <si>
    <t>780人</t>
  </si>
  <si>
    <t>148、</t>
  </si>
  <si>
    <t>隆德县杨河乡杨河村、红旗村基础设施建设项目</t>
  </si>
  <si>
    <t>道路加宽及场地硬化整治、毛石护坡、房前屋后拆除平整、铺设道路及场地。</t>
  </si>
  <si>
    <t>杨河村
红旗村</t>
  </si>
  <si>
    <r>
      <t>2022</t>
    </r>
    <r>
      <rPr>
        <sz val="10"/>
        <color indexed="8"/>
        <rFont val="宋体"/>
        <family val="0"/>
      </rPr>
      <t>年</t>
    </r>
    <r>
      <rPr>
        <sz val="10"/>
        <color indexed="8"/>
        <rFont val="Arial"/>
        <family val="0"/>
      </rPr>
      <t>4</t>
    </r>
    <r>
      <rPr>
        <sz val="10"/>
        <color indexed="8"/>
        <rFont val="宋体"/>
        <family val="0"/>
      </rPr>
      <t>月</t>
    </r>
    <r>
      <rPr>
        <sz val="10"/>
        <color indexed="8"/>
        <rFont val="Arial"/>
        <family val="0"/>
      </rPr>
      <t>-9</t>
    </r>
    <r>
      <rPr>
        <sz val="10"/>
        <color indexed="8"/>
        <rFont val="宋体"/>
        <family val="0"/>
      </rPr>
      <t>月</t>
    </r>
  </si>
  <si>
    <t>68户</t>
  </si>
  <si>
    <t>149、</t>
  </si>
  <si>
    <t>隆德县杨河乡玉皇岔村基础设施补短板项目</t>
  </si>
  <si>
    <t>硬化道路加宽及场地硬化、浆砌石护坡、道路排水边沟、混凝土格构护坡、房前屋后拆除平整、场地铺设</t>
  </si>
  <si>
    <t>玉皇岔村</t>
  </si>
  <si>
    <t>45户</t>
  </si>
  <si>
    <t>150、</t>
  </si>
  <si>
    <t>隆德县杨河乡串河村人居环境整治项目</t>
  </si>
  <si>
    <t>道路加宽及场地硬化整治、毛石护坡、排水沟治理、房前屋后拆除平整、铺设道路及场地。</t>
  </si>
  <si>
    <t>串河村</t>
  </si>
  <si>
    <t>54户</t>
  </si>
  <si>
    <t>四、</t>
  </si>
  <si>
    <t>巩固三保障成果</t>
  </si>
  <si>
    <t>教育</t>
  </si>
  <si>
    <r>
      <t>151</t>
    </r>
    <r>
      <rPr>
        <sz val="10"/>
        <color indexed="8"/>
        <rFont val="方正书宋_GBK"/>
        <family val="0"/>
      </rPr>
      <t>、</t>
    </r>
  </si>
  <si>
    <t>享受雨露计划职业教育补助</t>
  </si>
  <si>
    <t>隆德县2022年雨露计划项目</t>
  </si>
  <si>
    <t>资助1733名在校学生完成学业,每人每学期补助1500元。</t>
  </si>
  <si>
    <r>
      <t>1733</t>
    </r>
    <r>
      <rPr>
        <sz val="9"/>
        <color indexed="8"/>
        <rFont val="宋体"/>
        <family val="0"/>
      </rPr>
      <t>人</t>
    </r>
  </si>
  <si>
    <t>资助全县1733人名中、高职、在校学生完成学业。</t>
  </si>
  <si>
    <t>住房</t>
  </si>
  <si>
    <t>152、</t>
  </si>
  <si>
    <t>农村危房改造等农房改造</t>
  </si>
  <si>
    <t xml:space="preserve">2022年巩固脱贫攻坚成果同乡村振兴有效衔接补短板项目（农村住房安全保障改造和维修加固） </t>
  </si>
  <si>
    <t>1、2022年新排查改造20户，维修加固56户。2、整治住房离山体近房屋有滑坡安全隐患18户。3.农村危房改造。</t>
  </si>
  <si>
    <t>94户</t>
  </si>
  <si>
    <t>综合保障</t>
  </si>
  <si>
    <t>153、</t>
  </si>
  <si>
    <t>享受农村居民最低生活保障</t>
  </si>
  <si>
    <t>隆德县2022年享受农村享受农村居民最低生活保障项目</t>
  </si>
  <si>
    <t>2022年纳入享受农村最低生活保障困难群众14039人筹资 4900万元。</t>
  </si>
  <si>
    <t>民政局</t>
  </si>
  <si>
    <t>14039人</t>
  </si>
  <si>
    <t>154、</t>
  </si>
  <si>
    <t>享受特困人员救助供养</t>
  </si>
  <si>
    <t>隆德县2022年享受特困人员救助供养项目</t>
  </si>
  <si>
    <t>2022年度纳入享受特困人员救助供养425人 筹资333  万元</t>
  </si>
  <si>
    <t>155、</t>
  </si>
  <si>
    <t>接受临时救助</t>
  </si>
  <si>
    <t>隆德县2022年接受临时救助项目</t>
  </si>
  <si>
    <t>2022年度纳入接受临时救助对象1700人筹资1301万元</t>
  </si>
  <si>
    <t>1700人</t>
  </si>
  <si>
    <t>156、</t>
  </si>
  <si>
    <t>隆德县2022年残疾人两项补贴项目</t>
  </si>
  <si>
    <t>2023年2501人享受残疾人两项补贴项目救助800万元，维护困难群众基本生活。</t>
  </si>
  <si>
    <t>2501人</t>
  </si>
  <si>
    <t>健康</t>
  </si>
  <si>
    <t>157、</t>
  </si>
  <si>
    <t>参加城乡居民基本医疗保险</t>
  </si>
  <si>
    <t>隆德县2022年度城乡居民基本医疗保险参保缴费资助</t>
  </si>
  <si>
    <t>2022年未纳入已脱贫人员参加城乡居民基本医疗保险33981人，享受参保资费资助33981人，筹资727万元。</t>
  </si>
  <si>
    <t>医疗保障局</t>
  </si>
  <si>
    <t>33981人</t>
  </si>
  <si>
    <t>158、</t>
  </si>
  <si>
    <t>参加大病保险</t>
  </si>
  <si>
    <t>隆德县2022年度城乡居民大病保险参保缴费</t>
  </si>
  <si>
    <t>2022年度城乡居民大病保险筹资标准为每人每年62元，未纳入已脱贫人员参加城乡居民大病保险33981人，筹资218万元。</t>
  </si>
  <si>
    <t>五、</t>
  </si>
  <si>
    <t>项目管理费</t>
  </si>
  <si>
    <r>
      <t>159</t>
    </r>
    <r>
      <rPr>
        <sz val="10"/>
        <color indexed="8"/>
        <rFont val="方正书宋_GBK"/>
        <family val="0"/>
      </rPr>
      <t>、、</t>
    </r>
  </si>
  <si>
    <t>2022年项目管理费项目</t>
  </si>
  <si>
    <t>项目设计费、监理费等。</t>
  </si>
  <si>
    <r>
      <t>160</t>
    </r>
    <r>
      <rPr>
        <sz val="10"/>
        <color indexed="8"/>
        <rFont val="方正书宋_GBK"/>
        <family val="0"/>
      </rPr>
      <t>、、</t>
    </r>
  </si>
  <si>
    <t>六、</t>
  </si>
  <si>
    <r>
      <t>161</t>
    </r>
    <r>
      <rPr>
        <sz val="10"/>
        <color indexed="8"/>
        <rFont val="方正书宋_GBK"/>
        <family val="0"/>
      </rPr>
      <t>、</t>
    </r>
  </si>
  <si>
    <t>低氟边销茶入户项目</t>
  </si>
  <si>
    <t>全县三类人群（边缘易致贫户、脱贫不稳定户、突发严重困难户）共计318户1172人，每人1公斤低氟边销茶。</t>
  </si>
  <si>
    <t>隆德县13个乡（镇）的108个村（社区）</t>
  </si>
  <si>
    <t>隆德县13个乡（镇）的108个村（社区）的三类人群</t>
  </si>
  <si>
    <r>
      <t>162</t>
    </r>
    <r>
      <rPr>
        <sz val="10"/>
        <color indexed="8"/>
        <rFont val="方正书宋_GBK"/>
        <family val="0"/>
      </rPr>
      <t>、</t>
    </r>
  </si>
  <si>
    <t>闽宁协作助残平台建设项目</t>
  </si>
  <si>
    <t>建设残疾人创业就业示范基地冷藏和冷冻库1处。</t>
  </si>
  <si>
    <t>残疾人托养中心</t>
  </si>
  <si>
    <t>团县委</t>
  </si>
  <si>
    <t>1500人</t>
  </si>
  <si>
    <t>完善残疾人就业平台基础设施，建设残疾人创业就业示范基地冷藏和冷冻库1处，带动1500名残疾人稳定增收。</t>
  </si>
  <si>
    <r>
      <t>163</t>
    </r>
    <r>
      <rPr>
        <sz val="10"/>
        <color indexed="8"/>
        <rFont val="方正书宋_GBK"/>
        <family val="0"/>
      </rPr>
      <t>、</t>
    </r>
  </si>
  <si>
    <t>闽宁产销对接和消费帮扶</t>
  </si>
  <si>
    <t>1、加强消费帮扶企业认定、产品认证，支持企业、合作社等赴闽开设六盘山特色产品直销店，开展优质特色产品展示展销活动；积极鼓励企业、合作社搭建“线上+线下”销售平台，积极推进“宁货出塞、闽货西行”消费行动，不断拓宽销售渠道，增加农民收入。对建立六盘山特色农产品销售中心,每建立1处、年销售额达400万元以上的,给予一次性以奖代补资金10万元/年;充分发挥闽籍企业示范带动作用,积极动员社会力量,凡向福建省组织销售县内特色农产品100万元以上的,每100万元销售额给予以奖代补资金2万元,最高不得超过20万元/年;积极组织企业、合作社和经纪人等赴闽参加农产品交易会,每参加展会1次给予以奖代补资金1万元；对建立线上销售平台的,以实际销售票据为准,在物流方面给予适当补贴。2、.加强农产品销售对接，通过外地客商及县内企业、合作社、经纪人等主体，以订单种植、订单收购等方式，用于销售农户肉牛、蔬菜、中药材、马铃薯、小杂粮、蜂蜜等农产品，对销售金额和带动农户达到一定数额，给予经营主体以奖代补；2.加强农产品外销宣传，培育对外销售队伍，积极对接外地客商、销售经纪人和华联、永辉等区内外大型商超，签订销售协议，带动农产品销售。</t>
  </si>
  <si>
    <t>乡村振兴局
农业农村局</t>
  </si>
  <si>
    <t>760人</t>
  </si>
  <si>
    <t>支持外地客商及县内企业、合作社、经纪人等主体，以订单种植、订单收购等方式，向福建地区销售牛肉、蔬菜、中药材、马铃薯、小杂粮、蜂蜜等农特产品，加大农户各类农产品销售，促进760户群众增收，其中脱贫户200户。</t>
  </si>
  <si>
    <r>
      <t>164</t>
    </r>
    <r>
      <rPr>
        <sz val="10"/>
        <color indexed="8"/>
        <rFont val="方正书宋_GBK"/>
        <family val="0"/>
      </rPr>
      <t>、</t>
    </r>
  </si>
  <si>
    <t>闽宁事业推广项目</t>
  </si>
  <si>
    <t>加大闽宁协作工作典型材料的整理、强化宣传报道和对外推介工作，进一步扩大影响力。</t>
  </si>
  <si>
    <t>宣传部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</si>
</sst>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_);[Red]\(0\)"/>
    <numFmt numFmtId="180" formatCode="General&quot;户&quot;"/>
  </numFmts>
  <fonts count="77">
    <font>
      <sz val="10"/>
      <name val="Arial"/>
      <family val="0"/>
    </font>
    <font>
      <sz val="11"/>
      <name val="宋体"/>
      <family val="0"/>
    </font>
    <font>
      <sz val="10"/>
      <color indexed="8"/>
      <name val="Arial"/>
      <family val="0"/>
    </font>
    <font>
      <sz val="20"/>
      <name val="方正小标宋简体"/>
      <family val="0"/>
    </font>
    <font>
      <b/>
      <sz val="10"/>
      <name val="宋体"/>
      <family val="0"/>
    </font>
    <font>
      <sz val="9"/>
      <name val="黑体"/>
      <family val="0"/>
    </font>
    <font>
      <sz val="11"/>
      <color indexed="8"/>
      <name val="宋体"/>
      <family val="0"/>
    </font>
    <font>
      <sz val="10"/>
      <color indexed="8"/>
      <name val="宋体"/>
      <family val="0"/>
    </font>
    <font>
      <sz val="9"/>
      <color indexed="8"/>
      <name val="宋体"/>
      <family val="0"/>
    </font>
    <font>
      <sz val="9"/>
      <color indexed="8"/>
      <name val="Arial"/>
      <family val="0"/>
    </font>
    <font>
      <sz val="8"/>
      <color indexed="8"/>
      <name val="宋体"/>
      <family val="0"/>
    </font>
    <font>
      <sz val="9"/>
      <color indexed="8"/>
      <name val="仿宋_GB2312"/>
      <family val="0"/>
    </font>
    <font>
      <sz val="9"/>
      <name val="宋体"/>
      <family val="0"/>
    </font>
    <font>
      <sz val="8"/>
      <name val="宋体"/>
      <family val="0"/>
    </font>
    <font>
      <b/>
      <sz val="8"/>
      <color indexed="8"/>
      <name val="宋体"/>
      <family val="0"/>
    </font>
    <font>
      <sz val="9"/>
      <color indexed="8"/>
      <name val="黑体"/>
      <family val="0"/>
    </font>
    <font>
      <sz val="10"/>
      <color indexed="8"/>
      <name val="方正书宋_GBK"/>
      <family val="0"/>
    </font>
    <font>
      <sz val="10"/>
      <name val="宋体"/>
      <family val="0"/>
    </font>
    <font>
      <sz val="8"/>
      <color indexed="8"/>
      <name val="Arial"/>
      <family val="0"/>
    </font>
    <font>
      <sz val="11"/>
      <color indexed="9"/>
      <name val="宋体"/>
      <family val="0"/>
    </font>
    <font>
      <b/>
      <sz val="10"/>
      <name val="Arial"/>
      <family val="0"/>
    </font>
    <font>
      <b/>
      <sz val="11"/>
      <color indexed="54"/>
      <name val="宋体"/>
      <family val="0"/>
    </font>
    <font>
      <b/>
      <sz val="11"/>
      <color indexed="8"/>
      <name val="宋体"/>
      <family val="0"/>
    </font>
    <font>
      <u val="single"/>
      <sz val="11"/>
      <color indexed="12"/>
      <name val="宋体"/>
      <family val="0"/>
    </font>
    <font>
      <b/>
      <sz val="11"/>
      <color indexed="63"/>
      <name val="宋体"/>
      <family val="0"/>
    </font>
    <font>
      <sz val="12"/>
      <name val="宋体"/>
      <family val="0"/>
    </font>
    <font>
      <sz val="11"/>
      <color indexed="19"/>
      <name val="宋体"/>
      <family val="0"/>
    </font>
    <font>
      <b/>
      <sz val="11"/>
      <color indexed="9"/>
      <name val="宋体"/>
      <family val="0"/>
    </font>
    <font>
      <b/>
      <sz val="15"/>
      <color indexed="54"/>
      <name val="宋体"/>
      <family val="0"/>
    </font>
    <font>
      <i/>
      <sz val="11"/>
      <color indexed="23"/>
      <name val="宋体"/>
      <family val="0"/>
    </font>
    <font>
      <sz val="11"/>
      <color indexed="16"/>
      <name val="宋体"/>
      <family val="0"/>
    </font>
    <font>
      <b/>
      <sz val="13"/>
      <color indexed="54"/>
      <name val="宋体"/>
      <family val="0"/>
    </font>
    <font>
      <sz val="11"/>
      <color indexed="62"/>
      <name val="宋体"/>
      <family val="0"/>
    </font>
    <font>
      <u val="single"/>
      <sz val="11"/>
      <color indexed="20"/>
      <name val="宋体"/>
      <family val="0"/>
    </font>
    <font>
      <sz val="11"/>
      <color indexed="53"/>
      <name val="宋体"/>
      <family val="0"/>
    </font>
    <font>
      <sz val="18"/>
      <color indexed="54"/>
      <name val="宋体"/>
      <family val="0"/>
    </font>
    <font>
      <b/>
      <sz val="11"/>
      <color indexed="53"/>
      <name val="宋体"/>
      <family val="0"/>
    </font>
    <font>
      <sz val="11"/>
      <color indexed="17"/>
      <name val="宋体"/>
      <family val="0"/>
    </font>
    <font>
      <sz val="11"/>
      <color indexed="10"/>
      <name val="宋体"/>
      <family val="0"/>
    </font>
    <font>
      <sz val="9"/>
      <color indexed="8"/>
      <name val="方正书宋_GBK"/>
      <family val="0"/>
    </font>
    <font>
      <sz val="10"/>
      <color indexed="8"/>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Arial"/>
      <family val="0"/>
    </font>
    <font>
      <sz val="11"/>
      <color theme="1"/>
      <name val="宋体"/>
      <family val="0"/>
    </font>
    <font>
      <sz val="10"/>
      <color theme="1"/>
      <name val="宋体"/>
      <family val="0"/>
    </font>
    <font>
      <sz val="9"/>
      <color theme="1"/>
      <name val="宋体"/>
      <family val="0"/>
    </font>
    <font>
      <sz val="9"/>
      <color theme="1"/>
      <name val="Arial"/>
      <family val="0"/>
    </font>
    <font>
      <sz val="8"/>
      <color theme="1"/>
      <name val="宋体"/>
      <family val="0"/>
    </font>
    <font>
      <sz val="9"/>
      <color theme="1"/>
      <name val="仿宋_GB2312"/>
      <family val="0"/>
    </font>
    <font>
      <sz val="9"/>
      <color theme="1"/>
      <name val="Calibri"/>
      <family val="0"/>
    </font>
    <font>
      <sz val="8"/>
      <color theme="1"/>
      <name val="Cambria"/>
      <family val="0"/>
    </font>
    <font>
      <sz val="8"/>
      <name val="Cambria"/>
      <family val="0"/>
    </font>
    <font>
      <b/>
      <sz val="8"/>
      <color theme="1"/>
      <name val="Cambria"/>
      <family val="0"/>
    </font>
    <font>
      <sz val="10"/>
      <color theme="1"/>
      <name val="方正书宋_GBK"/>
      <family val="0"/>
    </font>
    <font>
      <sz val="9"/>
      <color theme="1"/>
      <name val="Cambria"/>
      <family val="0"/>
    </font>
    <font>
      <sz val="9"/>
      <name val="Cambria"/>
      <family val="0"/>
    </font>
    <font>
      <sz val="10"/>
      <color theme="1"/>
      <name val="Calibri"/>
      <family val="0"/>
    </font>
    <font>
      <sz val="8"/>
      <color theme="1"/>
      <name val="Arial"/>
      <family val="0"/>
    </font>
    <font>
      <sz val="9"/>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color indexed="63"/>
      </right>
      <top style="thin">
        <color rgb="FF000000"/>
      </top>
      <bottom>
        <color indexed="63"/>
      </bottom>
    </border>
    <border>
      <left style="thin"/>
      <right>
        <color indexed="63"/>
      </right>
      <top style="thin"/>
      <bottom>
        <color indexed="63"/>
      </bottom>
    </border>
    <border>
      <left style="thin"/>
      <right style="thin"/>
      <top style="thin"/>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border>
    <border>
      <left style="thin"/>
      <right style="thin"/>
      <top>
        <color indexed="63"/>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0" fontId="6" fillId="0" borderId="0">
      <alignment vertical="center"/>
      <protection/>
    </xf>
    <xf numFmtId="0" fontId="25" fillId="0" borderId="0">
      <alignment vertical="center"/>
      <protection/>
    </xf>
    <xf numFmtId="0" fontId="6" fillId="0" borderId="0">
      <alignment/>
      <protection/>
    </xf>
    <xf numFmtId="0" fontId="41" fillId="2" borderId="0" applyNumberFormat="0" applyBorder="0" applyAlignment="0" applyProtection="0"/>
    <xf numFmtId="0" fontId="42" fillId="3" borderId="0" applyNumberFormat="0" applyBorder="0" applyAlignment="0" applyProtection="0"/>
    <xf numFmtId="0" fontId="43" fillId="4" borderId="1" applyNumberFormat="0" applyAlignment="0" applyProtection="0"/>
    <xf numFmtId="0" fontId="44" fillId="5" borderId="2" applyNumberFormat="0" applyAlignment="0" applyProtection="0"/>
    <xf numFmtId="0" fontId="45" fillId="6" borderId="0" applyNumberFormat="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4" applyNumberFormat="0" applyFill="0" applyAlignment="0" applyProtection="0"/>
    <xf numFmtId="0" fontId="42" fillId="0" borderId="0">
      <alignment vertical="center"/>
      <protection/>
    </xf>
    <xf numFmtId="0" fontId="42" fillId="7" borderId="0" applyNumberFormat="0" applyBorder="0" applyAlignment="0" applyProtection="0"/>
    <xf numFmtId="41" fontId="20" fillId="0" borderId="0" applyFont="0" applyFill="0" applyBorder="0" applyAlignment="0" applyProtection="0"/>
    <xf numFmtId="0" fontId="25" fillId="0" borderId="0" applyProtection="0">
      <alignment vertical="center"/>
    </xf>
    <xf numFmtId="0" fontId="42" fillId="8"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0" fillId="0" borderId="5" applyNumberFormat="0" applyFill="0" applyAlignment="0" applyProtection="0"/>
    <xf numFmtId="0" fontId="51" fillId="0" borderId="6" applyNumberFormat="0" applyFill="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43" fontId="2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lignment vertical="center"/>
      <protection/>
    </xf>
    <xf numFmtId="0" fontId="42" fillId="13" borderId="0" applyNumberFormat="0" applyBorder="0" applyAlignment="0" applyProtection="0"/>
    <xf numFmtId="0" fontId="54" fillId="0" borderId="7" applyNumberFormat="0" applyFill="0" applyAlignment="0" applyProtection="0"/>
    <xf numFmtId="0" fontId="50" fillId="0" borderId="0" applyNumberFormat="0" applyFill="0" applyBorder="0" applyAlignment="0" applyProtection="0"/>
    <xf numFmtId="0" fontId="42" fillId="14" borderId="0" applyNumberFormat="0" applyBorder="0" applyAlignment="0" applyProtection="0"/>
    <xf numFmtId="42" fontId="20" fillId="0" borderId="0" applyFont="0" applyFill="0" applyBorder="0" applyAlignment="0" applyProtection="0"/>
    <xf numFmtId="0" fontId="55" fillId="0" borderId="0" applyNumberFormat="0" applyFill="0" applyBorder="0" applyAlignment="0" applyProtection="0"/>
    <xf numFmtId="0" fontId="42" fillId="15" borderId="0" applyNumberFormat="0" applyBorder="0" applyAlignment="0" applyProtection="0"/>
    <xf numFmtId="0" fontId="0" fillId="16" borderId="8" applyNumberFormat="0" applyFont="0" applyAlignment="0" applyProtection="0"/>
    <xf numFmtId="0" fontId="41" fillId="17" borderId="0" applyNumberFormat="0" applyBorder="0" applyAlignment="0" applyProtection="0"/>
    <xf numFmtId="0" fontId="56" fillId="18" borderId="0" applyNumberFormat="0" applyBorder="0" applyAlignment="0" applyProtection="0"/>
    <xf numFmtId="0" fontId="42" fillId="19" borderId="0" applyNumberFormat="0" applyBorder="0" applyAlignment="0" applyProtection="0"/>
    <xf numFmtId="0" fontId="57" fillId="20" borderId="0" applyNumberFormat="0" applyBorder="0" applyAlignment="0" applyProtection="0"/>
    <xf numFmtId="0" fontId="25" fillId="0" borderId="0">
      <alignment vertical="center"/>
      <protection/>
    </xf>
    <xf numFmtId="0" fontId="58" fillId="4" borderId="9" applyNumberFormat="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9" fontId="20" fillId="0" borderId="0" applyFont="0" applyFill="0" applyBorder="0" applyAlignment="0" applyProtection="0"/>
    <xf numFmtId="0" fontId="41" fillId="26" borderId="0" applyNumberFormat="0" applyBorder="0" applyAlignment="0" applyProtection="0"/>
    <xf numFmtId="44" fontId="20" fillId="0" borderId="0" applyFont="0" applyFill="0" applyBorder="0" applyAlignment="0" applyProtection="0"/>
    <xf numFmtId="0" fontId="41" fillId="27" borderId="0" applyNumberFormat="0" applyBorder="0" applyAlignment="0" applyProtection="0"/>
    <xf numFmtId="0" fontId="42" fillId="0" borderId="0">
      <alignment vertical="center"/>
      <protection/>
    </xf>
    <xf numFmtId="0" fontId="42" fillId="28" borderId="0" applyNumberFormat="0" applyBorder="0" applyAlignment="0" applyProtection="0"/>
    <xf numFmtId="0" fontId="59" fillId="29" borderId="9" applyNumberFormat="0" applyAlignment="0" applyProtection="0"/>
    <xf numFmtId="0" fontId="42" fillId="30" borderId="0" applyNumberFormat="0" applyBorder="0" applyAlignment="0" applyProtection="0"/>
    <xf numFmtId="0" fontId="41" fillId="31" borderId="0" applyNumberFormat="0" applyBorder="0" applyAlignment="0" applyProtection="0"/>
    <xf numFmtId="0" fontId="42" fillId="32" borderId="0" applyNumberFormat="0" applyBorder="0" applyAlignment="0" applyProtection="0"/>
  </cellStyleXfs>
  <cellXfs count="112">
    <xf numFmtId="0" fontId="0" fillId="0" borderId="0" xfId="0" applyAlignment="1">
      <alignment/>
    </xf>
    <xf numFmtId="0" fontId="60" fillId="0" borderId="0" xfId="0" applyFont="1" applyFill="1" applyAlignment="1">
      <alignment horizontal="center" wrapText="1"/>
    </xf>
    <xf numFmtId="0" fontId="60" fillId="0"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61" fillId="0" borderId="18" xfId="0" applyFont="1" applyFill="1" applyBorder="1" applyAlignment="1">
      <alignment horizontal="center" wrapText="1"/>
    </xf>
    <xf numFmtId="49" fontId="61" fillId="0" borderId="18" xfId="0" applyNumberFormat="1"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2" fillId="0" borderId="18" xfId="0" applyFont="1" applyFill="1" applyBorder="1" applyAlignment="1">
      <alignment horizontal="center" vertical="center" wrapText="1"/>
    </xf>
    <xf numFmtId="49" fontId="63" fillId="0" borderId="18" xfId="0" applyNumberFormat="1"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3" fillId="0" borderId="18"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176" fontId="65" fillId="0" borderId="18" xfId="17" applyNumberFormat="1" applyFont="1" applyFill="1" applyBorder="1" applyAlignment="1" applyProtection="1">
      <alignment horizontal="center" vertical="center" wrapText="1"/>
      <protection/>
    </xf>
    <xf numFmtId="0" fontId="66" fillId="0" borderId="18" xfId="0" applyNumberFormat="1"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2" fillId="0" borderId="18" xfId="0" applyFont="1" applyFill="1" applyBorder="1" applyAlignment="1">
      <alignment horizontal="center" vertical="center" wrapText="1"/>
    </xf>
    <xf numFmtId="49" fontId="65" fillId="0" borderId="18"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8" xfId="0" applyFont="1" applyFill="1" applyBorder="1" applyAlignment="1">
      <alignment horizontal="center" vertical="center"/>
    </xf>
    <xf numFmtId="0" fontId="61" fillId="0" borderId="18"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5" fillId="0" borderId="18" xfId="15" applyNumberFormat="1" applyFont="1" applyFill="1" applyBorder="1" applyAlignment="1">
      <alignment horizontal="center" vertical="center" wrapText="1"/>
      <protection/>
    </xf>
    <xf numFmtId="0" fontId="65" fillId="0" borderId="18" xfId="16" applyNumberFormat="1" applyFont="1" applyFill="1" applyBorder="1" applyAlignment="1">
      <alignment horizontal="center" vertical="center" wrapText="1"/>
      <protection/>
    </xf>
    <xf numFmtId="0" fontId="65" fillId="0" borderId="18" xfId="0" applyFont="1" applyFill="1" applyBorder="1" applyAlignment="1">
      <alignment horizontal="center" vertical="center" wrapText="1"/>
    </xf>
    <xf numFmtId="176" fontId="65" fillId="0" borderId="18" xfId="17" applyNumberFormat="1" applyFont="1" applyFill="1" applyBorder="1" applyAlignment="1" applyProtection="1">
      <alignment horizontal="left" vertical="center" wrapText="1"/>
      <protection/>
    </xf>
    <xf numFmtId="0" fontId="63" fillId="0" borderId="18" xfId="0"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8" fillId="0" borderId="18" xfId="15" applyNumberFormat="1" applyFont="1" applyFill="1" applyBorder="1" applyAlignment="1">
      <alignment horizontal="center" vertical="center" wrapText="1"/>
      <protection/>
    </xf>
    <xf numFmtId="0" fontId="68" fillId="0" borderId="18"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8" xfId="0" applyFont="1" applyFill="1" applyBorder="1" applyAlignment="1">
      <alignment horizontal="center" vertical="center" wrapText="1"/>
    </xf>
    <xf numFmtId="176" fontId="68" fillId="0" borderId="18" xfId="0" applyNumberFormat="1" applyFont="1" applyFill="1" applyBorder="1" applyAlignment="1">
      <alignment horizontal="center" vertical="center" wrapText="1"/>
    </xf>
    <xf numFmtId="177" fontId="68" fillId="0" borderId="18" xfId="0" applyNumberFormat="1" applyFont="1" applyFill="1" applyBorder="1" applyAlignment="1">
      <alignment horizontal="center" vertical="center" wrapText="1"/>
    </xf>
    <xf numFmtId="0" fontId="68" fillId="0" borderId="18" xfId="0" applyNumberFormat="1" applyFont="1" applyFill="1" applyBorder="1" applyAlignment="1">
      <alignment horizontal="center" vertical="center" wrapText="1"/>
    </xf>
    <xf numFmtId="0" fontId="68" fillId="0" borderId="18" xfId="0" applyNumberFormat="1" applyFont="1" applyFill="1" applyBorder="1" applyAlignment="1">
      <alignment horizontal="center" vertical="center" wrapText="1"/>
    </xf>
    <xf numFmtId="0" fontId="68" fillId="0" borderId="18" xfId="0" applyNumberFormat="1" applyFont="1" applyFill="1" applyBorder="1" applyAlignment="1">
      <alignment wrapText="1"/>
    </xf>
    <xf numFmtId="0" fontId="68" fillId="0" borderId="18" xfId="0" applyFont="1" applyFill="1" applyBorder="1" applyAlignment="1">
      <alignment horizontal="center" vertical="center"/>
    </xf>
    <xf numFmtId="0" fontId="69" fillId="0" borderId="18" xfId="0" applyFont="1" applyFill="1" applyBorder="1" applyAlignment="1">
      <alignment horizontal="center" vertical="center"/>
    </xf>
    <xf numFmtId="178" fontId="68" fillId="0" borderId="18" xfId="0" applyNumberFormat="1" applyFont="1" applyFill="1" applyBorder="1" applyAlignment="1">
      <alignment horizontal="center" vertical="center"/>
    </xf>
    <xf numFmtId="0" fontId="68" fillId="0" borderId="18" xfId="0" applyFont="1" applyFill="1" applyBorder="1" applyAlignment="1">
      <alignment vertical="center"/>
    </xf>
    <xf numFmtId="0" fontId="70" fillId="0" borderId="18"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15" fillId="0" borderId="21" xfId="0" applyFont="1" applyBorder="1" applyAlignment="1">
      <alignment horizontal="center" vertical="center" wrapText="1"/>
    </xf>
    <xf numFmtId="0" fontId="68" fillId="0" borderId="18" xfId="0" applyNumberFormat="1" applyFont="1" applyFill="1" applyBorder="1" applyAlignment="1">
      <alignment horizontal="center" wrapText="1"/>
    </xf>
    <xf numFmtId="179" fontId="68" fillId="0" borderId="18" xfId="0" applyNumberFormat="1" applyFont="1" applyFill="1" applyBorder="1" applyAlignment="1">
      <alignment horizontal="center" vertical="center" wrapText="1"/>
    </xf>
    <xf numFmtId="0" fontId="60" fillId="0" borderId="18" xfId="0" applyFont="1" applyFill="1" applyBorder="1" applyAlignment="1">
      <alignment horizontal="center" wrapText="1"/>
    </xf>
    <xf numFmtId="0" fontId="71" fillId="0" borderId="18" xfId="0" applyFont="1" applyFill="1" applyBorder="1" applyAlignment="1">
      <alignment horizontal="center" vertical="center" wrapText="1"/>
    </xf>
    <xf numFmtId="0" fontId="65" fillId="0" borderId="18" xfId="0" applyNumberFormat="1" applyFont="1" applyFill="1" applyBorder="1" applyAlignment="1">
      <alignment horizontal="center" wrapText="1"/>
    </xf>
    <xf numFmtId="180" fontId="62" fillId="0" borderId="18" xfId="0" applyNumberFormat="1" applyFont="1" applyFill="1" applyBorder="1" applyAlignment="1">
      <alignment horizontal="center" vertical="center" wrapText="1"/>
    </xf>
    <xf numFmtId="177" fontId="67" fillId="0" borderId="18" xfId="0" applyNumberFormat="1" applyFont="1" applyFill="1" applyBorder="1" applyAlignment="1">
      <alignment horizontal="center" vertical="center" wrapText="1"/>
    </xf>
    <xf numFmtId="0" fontId="72" fillId="0" borderId="18" xfId="0" applyNumberFormat="1" applyFont="1" applyFill="1" applyBorder="1" applyAlignment="1">
      <alignment horizontal="center" vertical="center" wrapText="1"/>
    </xf>
    <xf numFmtId="0" fontId="62" fillId="0" borderId="18" xfId="0" applyFont="1" applyFill="1" applyBorder="1" applyAlignment="1">
      <alignment horizontal="center" vertical="center" wrapText="1"/>
    </xf>
    <xf numFmtId="49" fontId="63" fillId="0" borderId="18"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73" fillId="0" borderId="18" xfId="30" applyNumberFormat="1" applyFont="1" applyFill="1" applyBorder="1" applyAlignment="1">
      <alignment horizontal="center" vertical="center" wrapText="1"/>
    </xf>
    <xf numFmtId="0" fontId="73" fillId="0" borderId="18" xfId="0" applyFont="1" applyFill="1" applyBorder="1" applyAlignment="1">
      <alignment horizontal="center" vertical="center"/>
    </xf>
    <xf numFmtId="0" fontId="68" fillId="0" borderId="18" xfId="0" applyFont="1" applyFill="1" applyBorder="1" applyAlignment="1">
      <alignment horizontal="center" vertical="center" wrapText="1"/>
    </xf>
    <xf numFmtId="0" fontId="68" fillId="0" borderId="18" xfId="0" applyNumberFormat="1" applyFont="1" applyFill="1" applyBorder="1" applyAlignment="1">
      <alignment horizontal="center" vertical="center"/>
    </xf>
    <xf numFmtId="0" fontId="68" fillId="0" borderId="18" xfId="0" applyNumberFormat="1" applyFont="1" applyFill="1" applyBorder="1" applyAlignment="1">
      <alignment/>
    </xf>
    <xf numFmtId="0" fontId="17" fillId="0" borderId="18" xfId="0" applyFont="1" applyBorder="1" applyAlignment="1">
      <alignment horizontal="left" vertical="center" wrapText="1"/>
    </xf>
    <xf numFmtId="0" fontId="65" fillId="0" borderId="18" xfId="0" applyNumberFormat="1" applyFont="1" applyFill="1" applyBorder="1" applyAlignment="1">
      <alignment vertical="center" wrapText="1"/>
    </xf>
    <xf numFmtId="0" fontId="65" fillId="0" borderId="18" xfId="0" applyNumberFormat="1" applyFont="1" applyFill="1" applyBorder="1" applyAlignment="1">
      <alignment/>
    </xf>
    <xf numFmtId="0" fontId="65" fillId="0" borderId="18" xfId="0" applyNumberFormat="1" applyFont="1" applyFill="1" applyBorder="1" applyAlignment="1">
      <alignment horizontal="center" vertical="center"/>
    </xf>
    <xf numFmtId="0" fontId="62" fillId="0" borderId="18"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8" xfId="0" applyFont="1" applyFill="1" applyBorder="1" applyAlignment="1">
      <alignment horizontal="center" wrapText="1"/>
    </xf>
    <xf numFmtId="0" fontId="60" fillId="0" borderId="18"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5" fillId="0" borderId="18" xfId="0" applyFont="1" applyFill="1" applyBorder="1" applyAlignment="1">
      <alignment horizontal="center" vertical="center" wrapText="1"/>
    </xf>
    <xf numFmtId="49" fontId="62" fillId="0" borderId="18" xfId="0" applyNumberFormat="1" applyFont="1" applyFill="1" applyBorder="1" applyAlignment="1">
      <alignment horizontal="center" vertical="center" wrapText="1"/>
    </xf>
    <xf numFmtId="0" fontId="61" fillId="0" borderId="18" xfId="0" applyFont="1" applyFill="1" applyBorder="1" applyAlignment="1">
      <alignment horizontal="center" wrapText="1"/>
    </xf>
    <xf numFmtId="49" fontId="72" fillId="0" borderId="18" xfId="0" applyNumberFormat="1" applyFont="1" applyFill="1" applyBorder="1" applyAlignment="1">
      <alignment horizontal="center" vertical="center" wrapText="1"/>
    </xf>
    <xf numFmtId="0" fontId="66" fillId="0" borderId="18"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68" fillId="0" borderId="18" xfId="0" applyFont="1" applyFill="1" applyBorder="1" applyAlignment="1">
      <alignment horizontal="center" vertical="center" wrapText="1"/>
    </xf>
    <xf numFmtId="178" fontId="68" fillId="0" borderId="18" xfId="0" applyNumberFormat="1" applyFont="1" applyFill="1" applyBorder="1" applyAlignment="1">
      <alignment horizontal="center" vertical="center" wrapText="1"/>
    </xf>
    <xf numFmtId="0" fontId="68" fillId="0" borderId="18" xfId="0" applyFont="1" applyFill="1" applyBorder="1" applyAlignment="1">
      <alignment horizontal="center" wrapText="1"/>
    </xf>
    <xf numFmtId="49" fontId="68" fillId="0" borderId="18" xfId="0" applyNumberFormat="1" applyFont="1" applyFill="1" applyBorder="1" applyAlignment="1">
      <alignment horizontal="center" vertical="center" wrapText="1"/>
    </xf>
    <xf numFmtId="178" fontId="68" fillId="0" borderId="18"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3" fillId="0" borderId="18" xfId="0" applyNumberFormat="1" applyFont="1" applyFill="1" applyBorder="1" applyAlignment="1">
      <alignment horizontal="center" vertical="center" wrapText="1"/>
    </xf>
    <xf numFmtId="0" fontId="60" fillId="0" borderId="18" xfId="0" applyFont="1" applyFill="1" applyBorder="1" applyAlignment="1">
      <alignment horizontal="center" wrapText="1"/>
    </xf>
    <xf numFmtId="177" fontId="60" fillId="0" borderId="18" xfId="0" applyNumberFormat="1"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8" xfId="0" applyFont="1" applyFill="1" applyBorder="1" applyAlignment="1">
      <alignment horizontal="center" vertical="center" wrapText="1"/>
    </xf>
  </cellXfs>
  <cellStyles count="58">
    <cellStyle name="Normal" xfId="0"/>
    <cellStyle name="常规_1_1" xfId="15"/>
    <cellStyle name="常规_1_2" xfId="16"/>
    <cellStyle name="常规 13" xfId="17"/>
    <cellStyle name="常规 2"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常规 2 3" xfId="27"/>
    <cellStyle name="40% - 强调文字颜色 5" xfId="28"/>
    <cellStyle name="Comma [0]" xfId="29"/>
    <cellStyle name="常规_2013年专项指标_第二批_1"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Followed Hyperlink" xfId="41"/>
    <cellStyle name="常规 2 2" xfId="42"/>
    <cellStyle name="40% - 强调文字颜色 4"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常规_2016.11.15" xfId="55"/>
    <cellStyle name="计算" xfId="56"/>
    <cellStyle name="强调文字颜色 1" xfId="57"/>
    <cellStyle name="60% - 强调文字颜色 4" xfId="58"/>
    <cellStyle name="60% - 强调文字颜色 1" xfId="59"/>
    <cellStyle name="强调文字颜色 2" xfId="60"/>
    <cellStyle name="60% - 强调文字颜色 5" xfId="61"/>
    <cellStyle name="Percent" xfId="62"/>
    <cellStyle name="60% - 强调文字颜色 2" xfId="63"/>
    <cellStyle name="Currency" xfId="64"/>
    <cellStyle name="强调文字颜色 3" xfId="65"/>
    <cellStyle name="常规 2 3 9" xfId="66"/>
    <cellStyle name="20% - 强调文字颜色 3" xfId="67"/>
    <cellStyle name="输入" xfId="68"/>
    <cellStyle name="40% - 强调文字颜色 3" xfId="69"/>
    <cellStyle name="强调文字颜色 4" xfId="70"/>
    <cellStyle name="20% - 强调文字颜色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87"/>
  <sheetViews>
    <sheetView tabSelected="1" zoomScaleSheetLayoutView="100" workbookViewId="0" topLeftCell="A66">
      <selection activeCell="V72" sqref="V72"/>
    </sheetView>
  </sheetViews>
  <sheetFormatPr defaultColWidth="9.140625" defaultRowHeight="24" customHeight="1"/>
  <cols>
    <col min="1" max="1" width="6.421875" style="3" customWidth="1"/>
    <col min="2" max="2" width="11.7109375" style="3" customWidth="1"/>
    <col min="3" max="3" width="28.57421875" style="3" customWidth="1"/>
    <col min="4" max="4" width="9.140625" style="3" customWidth="1"/>
    <col min="5" max="5" width="32.00390625" style="3" customWidth="1"/>
    <col min="6" max="6" width="9.57421875" style="3" customWidth="1"/>
    <col min="7" max="7" width="14.140625" style="3" customWidth="1"/>
    <col min="8" max="8" width="15.140625" style="4" customWidth="1"/>
    <col min="9" max="9" width="8.00390625" style="3" customWidth="1"/>
    <col min="10" max="10" width="7.7109375" style="3" customWidth="1"/>
    <col min="11" max="11" width="7.8515625" style="3" customWidth="1"/>
    <col min="12" max="12" width="7.57421875" style="3" customWidth="1"/>
    <col min="13" max="13" width="6.140625" style="3" customWidth="1"/>
    <col min="14" max="14" width="5.421875" style="3" customWidth="1"/>
    <col min="15" max="15" width="5.7109375" style="3" customWidth="1"/>
    <col min="16" max="16" width="9.140625" style="3" customWidth="1"/>
    <col min="17" max="17" width="8.28125" style="3" customWidth="1"/>
    <col min="18" max="18" width="7.421875" style="3" customWidth="1"/>
    <col min="19" max="20" width="8.28125" style="3" customWidth="1"/>
    <col min="21" max="21" width="12.421875" style="3" customWidth="1"/>
    <col min="22" max="22" width="19.57421875" style="3" customWidth="1"/>
    <col min="23" max="23" width="7.140625" style="3" customWidth="1"/>
    <col min="24" max="16384" width="9.140625" style="3" customWidth="1"/>
  </cols>
  <sheetData>
    <row r="1" spans="1:23" ht="45" customHeight="1">
      <c r="A1" s="5" t="s">
        <v>0</v>
      </c>
      <c r="B1" s="5"/>
      <c r="C1" s="5"/>
      <c r="D1" s="5"/>
      <c r="E1" s="5"/>
      <c r="F1" s="5"/>
      <c r="G1" s="5"/>
      <c r="H1" s="5"/>
      <c r="I1" s="5"/>
      <c r="J1" s="5"/>
      <c r="K1" s="5"/>
      <c r="L1" s="5"/>
      <c r="M1" s="5"/>
      <c r="N1" s="5"/>
      <c r="O1" s="5"/>
      <c r="P1" s="5"/>
      <c r="Q1" s="5"/>
      <c r="R1" s="5"/>
      <c r="S1" s="5"/>
      <c r="T1" s="5"/>
      <c r="U1" s="5"/>
      <c r="V1" s="5"/>
      <c r="W1" s="5"/>
    </row>
    <row r="2" spans="1:24" ht="24" customHeight="1">
      <c r="A2" s="6" t="s">
        <v>1</v>
      </c>
      <c r="B2" s="7" t="s">
        <v>2</v>
      </c>
      <c r="C2" s="8" t="s">
        <v>3</v>
      </c>
      <c r="D2" s="8" t="s">
        <v>4</v>
      </c>
      <c r="E2" s="8" t="s">
        <v>5</v>
      </c>
      <c r="F2" s="8" t="s">
        <v>6</v>
      </c>
      <c r="G2" s="8" t="s">
        <v>7</v>
      </c>
      <c r="H2" s="8" t="s">
        <v>8</v>
      </c>
      <c r="I2" s="44" t="s">
        <v>9</v>
      </c>
      <c r="J2" s="45"/>
      <c r="K2" s="45"/>
      <c r="L2" s="45"/>
      <c r="M2" s="45"/>
      <c r="N2" s="45"/>
      <c r="O2" s="45"/>
      <c r="P2" s="45"/>
      <c r="Q2" s="45"/>
      <c r="R2" s="45"/>
      <c r="S2" s="45"/>
      <c r="T2" s="62"/>
      <c r="U2" s="8" t="s">
        <v>10</v>
      </c>
      <c r="V2" s="8" t="s">
        <v>11</v>
      </c>
      <c r="W2" s="8" t="s">
        <v>12</v>
      </c>
      <c r="X2" s="8" t="s">
        <v>13</v>
      </c>
    </row>
    <row r="3" spans="1:24" ht="24" customHeight="1">
      <c r="A3" s="9"/>
      <c r="B3" s="10"/>
      <c r="C3" s="11"/>
      <c r="D3" s="11"/>
      <c r="E3" s="11"/>
      <c r="F3" s="11"/>
      <c r="G3" s="11"/>
      <c r="H3" s="11"/>
      <c r="I3" s="8" t="s">
        <v>14</v>
      </c>
      <c r="J3" s="44" t="s">
        <v>15</v>
      </c>
      <c r="K3" s="45"/>
      <c r="L3" s="45"/>
      <c r="M3" s="45"/>
      <c r="N3" s="62"/>
      <c r="O3" s="8" t="s">
        <v>16</v>
      </c>
      <c r="P3" s="8" t="s">
        <v>17</v>
      </c>
      <c r="Q3" s="8" t="s">
        <v>18</v>
      </c>
      <c r="R3" s="8" t="s">
        <v>19</v>
      </c>
      <c r="S3" s="8" t="s">
        <v>20</v>
      </c>
      <c r="T3" s="8" t="s">
        <v>21</v>
      </c>
      <c r="U3" s="11"/>
      <c r="V3" s="11"/>
      <c r="W3" s="11"/>
      <c r="X3" s="11"/>
    </row>
    <row r="4" spans="1:24" ht="24" customHeight="1">
      <c r="A4" s="9"/>
      <c r="B4" s="12"/>
      <c r="C4" s="13"/>
      <c r="D4" s="13"/>
      <c r="E4" s="13"/>
      <c r="F4" s="13"/>
      <c r="G4" s="13"/>
      <c r="H4" s="13"/>
      <c r="I4" s="13"/>
      <c r="J4" s="46" t="s">
        <v>22</v>
      </c>
      <c r="K4" s="47" t="s">
        <v>23</v>
      </c>
      <c r="L4" s="47" t="s">
        <v>24</v>
      </c>
      <c r="M4" s="63" t="s">
        <v>25</v>
      </c>
      <c r="N4" s="63" t="s">
        <v>26</v>
      </c>
      <c r="O4" s="13"/>
      <c r="P4" s="13"/>
      <c r="Q4" s="13"/>
      <c r="R4" s="13"/>
      <c r="S4" s="13"/>
      <c r="T4" s="13"/>
      <c r="U4" s="13"/>
      <c r="V4" s="13"/>
      <c r="W4" s="13"/>
      <c r="X4" s="13"/>
    </row>
    <row r="5" spans="1:24" s="1" customFormat="1" ht="24" customHeight="1">
      <c r="A5" s="14" t="s">
        <v>27</v>
      </c>
      <c r="B5" s="15" t="s">
        <v>28</v>
      </c>
      <c r="C5" s="16"/>
      <c r="D5" s="17"/>
      <c r="E5" s="17"/>
      <c r="F5" s="17"/>
      <c r="G5" s="17"/>
      <c r="H5" s="17"/>
      <c r="I5" s="17"/>
      <c r="J5" s="17"/>
      <c r="K5" s="17"/>
      <c r="L5" s="17"/>
      <c r="M5" s="17"/>
      <c r="N5" s="17"/>
      <c r="O5" s="17"/>
      <c r="P5" s="17"/>
      <c r="Q5" s="17"/>
      <c r="R5" s="17"/>
      <c r="S5" s="17"/>
      <c r="T5" s="17"/>
      <c r="U5" s="17"/>
      <c r="V5" s="17"/>
      <c r="W5" s="17"/>
      <c r="X5" s="66"/>
    </row>
    <row r="6" spans="1:24" s="1" customFormat="1" ht="24" customHeight="1">
      <c r="A6" s="18" t="s">
        <v>29</v>
      </c>
      <c r="B6" s="19" t="s">
        <v>30</v>
      </c>
      <c r="C6" s="19"/>
      <c r="D6" s="17"/>
      <c r="E6" s="17"/>
      <c r="F6" s="17"/>
      <c r="G6" s="17"/>
      <c r="H6" s="17"/>
      <c r="I6" s="17"/>
      <c r="J6" s="17"/>
      <c r="K6" s="17"/>
      <c r="L6" s="17"/>
      <c r="M6" s="17"/>
      <c r="N6" s="17"/>
      <c r="O6" s="17"/>
      <c r="P6" s="17"/>
      <c r="Q6" s="17"/>
      <c r="R6" s="17"/>
      <c r="S6" s="17"/>
      <c r="T6" s="17"/>
      <c r="U6" s="17"/>
      <c r="V6" s="17"/>
      <c r="W6" s="17"/>
      <c r="X6" s="66"/>
    </row>
    <row r="7" spans="1:24" s="2" customFormat="1" ht="40.5" customHeight="1">
      <c r="A7" s="20" t="s">
        <v>31</v>
      </c>
      <c r="B7" s="21" t="s">
        <v>32</v>
      </c>
      <c r="C7" s="21" t="s">
        <v>33</v>
      </c>
      <c r="D7" s="21" t="s">
        <v>34</v>
      </c>
      <c r="E7" s="22" t="s">
        <v>35</v>
      </c>
      <c r="F7" s="21" t="s">
        <v>36</v>
      </c>
      <c r="G7" s="21" t="s">
        <v>37</v>
      </c>
      <c r="H7" s="21" t="s">
        <v>38</v>
      </c>
      <c r="I7" s="48">
        <f>SUM(J7,O7,P7,Q7,R7,S7,T7)</f>
        <v>900</v>
      </c>
      <c r="J7" s="48">
        <f>SUM(K7,L7,M7,N7)</f>
        <v>900</v>
      </c>
      <c r="K7" s="48">
        <v>300</v>
      </c>
      <c r="L7" s="48">
        <v>600</v>
      </c>
      <c r="M7" s="51"/>
      <c r="N7" s="51"/>
      <c r="O7" s="51"/>
      <c r="P7" s="51"/>
      <c r="Q7" s="51"/>
      <c r="R7" s="51"/>
      <c r="S7" s="51"/>
      <c r="T7" s="51"/>
      <c r="U7" s="27" t="s">
        <v>39</v>
      </c>
      <c r="V7" s="27"/>
      <c r="W7" s="27" t="s">
        <v>40</v>
      </c>
      <c r="X7" s="67" t="s">
        <v>41</v>
      </c>
    </row>
    <row r="8" spans="1:24" s="2" customFormat="1" ht="60.75" customHeight="1">
      <c r="A8" s="20" t="s">
        <v>42</v>
      </c>
      <c r="B8" s="21" t="s">
        <v>32</v>
      </c>
      <c r="C8" s="21" t="s">
        <v>43</v>
      </c>
      <c r="D8" s="21" t="s">
        <v>34</v>
      </c>
      <c r="E8" s="21" t="s">
        <v>44</v>
      </c>
      <c r="F8" s="21" t="s">
        <v>45</v>
      </c>
      <c r="G8" s="21" t="s">
        <v>37</v>
      </c>
      <c r="H8" s="21" t="s">
        <v>38</v>
      </c>
      <c r="I8" s="48">
        <f>SUM(J8,O8,P8,Q8,R8,S8,T8)</f>
        <v>201</v>
      </c>
      <c r="J8" s="48">
        <f>SUM(K8,L8,M8,N8)</f>
        <v>201</v>
      </c>
      <c r="K8" s="48">
        <v>201</v>
      </c>
      <c r="L8" s="48"/>
      <c r="M8" s="51"/>
      <c r="N8" s="51"/>
      <c r="O8" s="51"/>
      <c r="P8" s="51"/>
      <c r="Q8" s="51"/>
      <c r="R8" s="51"/>
      <c r="S8" s="51"/>
      <c r="T8" s="51"/>
      <c r="U8" s="21" t="s">
        <v>46</v>
      </c>
      <c r="V8" s="27" t="s">
        <v>47</v>
      </c>
      <c r="W8" s="27" t="s">
        <v>40</v>
      </c>
      <c r="X8" s="67" t="s">
        <v>41</v>
      </c>
    </row>
    <row r="9" spans="1:24" s="2" customFormat="1" ht="40.5" customHeight="1">
      <c r="A9" s="20" t="s">
        <v>48</v>
      </c>
      <c r="B9" s="22" t="s">
        <v>49</v>
      </c>
      <c r="C9" s="22" t="s">
        <v>50</v>
      </c>
      <c r="D9" s="22" t="s">
        <v>34</v>
      </c>
      <c r="E9" s="23" t="s">
        <v>51</v>
      </c>
      <c r="F9" s="22" t="s">
        <v>52</v>
      </c>
      <c r="G9" s="22" t="s">
        <v>37</v>
      </c>
      <c r="H9" s="22" t="s">
        <v>38</v>
      </c>
      <c r="I9" s="48">
        <v>1000</v>
      </c>
      <c r="J9" s="48"/>
      <c r="K9" s="48"/>
      <c r="L9" s="48"/>
      <c r="M9" s="48"/>
      <c r="N9" s="48"/>
      <c r="O9" s="48"/>
      <c r="P9" s="48">
        <v>1000</v>
      </c>
      <c r="Q9" s="48"/>
      <c r="R9" s="48"/>
      <c r="S9" s="48"/>
      <c r="T9" s="48"/>
      <c r="U9" s="37" t="s">
        <v>36</v>
      </c>
      <c r="V9" s="38"/>
      <c r="W9" s="38" t="s">
        <v>40</v>
      </c>
      <c r="X9" s="67" t="s">
        <v>41</v>
      </c>
    </row>
    <row r="10" spans="1:24" s="2" customFormat="1" ht="40.5" customHeight="1">
      <c r="A10" s="20" t="s">
        <v>53</v>
      </c>
      <c r="B10" s="22" t="s">
        <v>49</v>
      </c>
      <c r="C10" s="23" t="s">
        <v>54</v>
      </c>
      <c r="D10" s="23" t="s">
        <v>34</v>
      </c>
      <c r="E10" s="23" t="s">
        <v>55</v>
      </c>
      <c r="F10" s="37" t="s">
        <v>52</v>
      </c>
      <c r="G10" s="21" t="s">
        <v>56</v>
      </c>
      <c r="H10" s="38" t="s">
        <v>38</v>
      </c>
      <c r="I10" s="48">
        <f aca="true" t="shared" si="0" ref="I10:I14">J10+O10+P10+Q10+R10+S10+T10</f>
        <v>34.51</v>
      </c>
      <c r="J10" s="48">
        <f aca="true" t="shared" si="1" ref="J10:J14">K10+L10+M10+M10+N10</f>
        <v>34.51</v>
      </c>
      <c r="K10" s="48">
        <v>4.51</v>
      </c>
      <c r="L10" s="48">
        <v>30</v>
      </c>
      <c r="M10" s="48"/>
      <c r="N10" s="48"/>
      <c r="O10" s="48"/>
      <c r="P10" s="48"/>
      <c r="Q10" s="48"/>
      <c r="R10" s="48"/>
      <c r="S10" s="48"/>
      <c r="T10" s="48"/>
      <c r="U10" s="37" t="s">
        <v>57</v>
      </c>
      <c r="V10" s="27" t="s">
        <v>58</v>
      </c>
      <c r="W10" s="38" t="s">
        <v>40</v>
      </c>
      <c r="X10" s="67" t="s">
        <v>41</v>
      </c>
    </row>
    <row r="11" spans="1:24" s="2" customFormat="1" ht="40.5" customHeight="1">
      <c r="A11" s="20" t="s">
        <v>59</v>
      </c>
      <c r="B11" s="22" t="s">
        <v>49</v>
      </c>
      <c r="C11" s="22" t="s">
        <v>60</v>
      </c>
      <c r="D11" s="23" t="s">
        <v>34</v>
      </c>
      <c r="E11" s="22" t="s">
        <v>61</v>
      </c>
      <c r="F11" s="37" t="s">
        <v>52</v>
      </c>
      <c r="G11" s="21" t="s">
        <v>56</v>
      </c>
      <c r="H11" s="38" t="s">
        <v>38</v>
      </c>
      <c r="I11" s="48">
        <f t="shared" si="0"/>
        <v>2805.8</v>
      </c>
      <c r="J11" s="48">
        <f t="shared" si="1"/>
        <v>1305.8</v>
      </c>
      <c r="K11" s="49">
        <v>1305.8</v>
      </c>
      <c r="L11" s="49"/>
      <c r="M11" s="49"/>
      <c r="N11" s="49"/>
      <c r="O11" s="49"/>
      <c r="P11" s="49">
        <v>1500</v>
      </c>
      <c r="Q11" s="49"/>
      <c r="R11" s="49"/>
      <c r="S11" s="49"/>
      <c r="T11" s="49"/>
      <c r="U11" s="22" t="s">
        <v>62</v>
      </c>
      <c r="V11" s="27" t="s">
        <v>63</v>
      </c>
      <c r="W11" s="38" t="s">
        <v>40</v>
      </c>
      <c r="X11" s="67" t="s">
        <v>41</v>
      </c>
    </row>
    <row r="12" spans="1:24" s="2" customFormat="1" ht="40.5" customHeight="1">
      <c r="A12" s="20" t="s">
        <v>64</v>
      </c>
      <c r="B12" s="22" t="s">
        <v>49</v>
      </c>
      <c r="C12" s="22" t="s">
        <v>65</v>
      </c>
      <c r="D12" s="22" t="s">
        <v>34</v>
      </c>
      <c r="E12" s="22" t="s">
        <v>66</v>
      </c>
      <c r="F12" s="37" t="s">
        <v>52</v>
      </c>
      <c r="G12" s="22" t="s">
        <v>37</v>
      </c>
      <c r="H12" s="22" t="s">
        <v>38</v>
      </c>
      <c r="I12" s="48">
        <f t="shared" si="0"/>
        <v>107.69</v>
      </c>
      <c r="J12" s="48">
        <f t="shared" si="1"/>
        <v>107.69</v>
      </c>
      <c r="K12" s="50">
        <v>107.69</v>
      </c>
      <c r="L12" s="50"/>
      <c r="M12" s="50"/>
      <c r="N12" s="50"/>
      <c r="O12" s="50"/>
      <c r="P12" s="50"/>
      <c r="Q12" s="50"/>
      <c r="R12" s="50"/>
      <c r="S12" s="50"/>
      <c r="T12" s="50"/>
      <c r="U12" s="22" t="s">
        <v>67</v>
      </c>
      <c r="V12" s="39"/>
      <c r="W12" s="38" t="s">
        <v>40</v>
      </c>
      <c r="X12" s="67" t="s">
        <v>41</v>
      </c>
    </row>
    <row r="13" spans="1:24" s="2" customFormat="1" ht="55.5" customHeight="1">
      <c r="A13" s="20" t="s">
        <v>68</v>
      </c>
      <c r="B13" s="22" t="s">
        <v>49</v>
      </c>
      <c r="C13" s="22" t="s">
        <v>69</v>
      </c>
      <c r="D13" s="22" t="s">
        <v>34</v>
      </c>
      <c r="E13" s="22" t="s">
        <v>70</v>
      </c>
      <c r="F13" s="37" t="s">
        <v>52</v>
      </c>
      <c r="G13" s="21" t="s">
        <v>56</v>
      </c>
      <c r="H13" s="22" t="s">
        <v>38</v>
      </c>
      <c r="I13" s="48">
        <f t="shared" si="0"/>
        <v>500</v>
      </c>
      <c r="J13" s="48">
        <f t="shared" si="1"/>
        <v>500</v>
      </c>
      <c r="K13" s="49"/>
      <c r="L13" s="49">
        <v>500</v>
      </c>
      <c r="M13" s="64"/>
      <c r="N13" s="64"/>
      <c r="O13" s="64"/>
      <c r="P13" s="64"/>
      <c r="Q13" s="64"/>
      <c r="R13" s="64"/>
      <c r="S13" s="64"/>
      <c r="T13" s="64"/>
      <c r="U13" s="22" t="s">
        <v>71</v>
      </c>
      <c r="V13" s="22" t="s">
        <v>72</v>
      </c>
      <c r="W13" s="38" t="s">
        <v>40</v>
      </c>
      <c r="X13" s="67" t="s">
        <v>41</v>
      </c>
    </row>
    <row r="14" spans="1:24" s="2" customFormat="1" ht="40.5" customHeight="1">
      <c r="A14" s="20" t="s">
        <v>73</v>
      </c>
      <c r="B14" s="22" t="s">
        <v>49</v>
      </c>
      <c r="C14" s="22" t="s">
        <v>74</v>
      </c>
      <c r="D14" s="22" t="s">
        <v>34</v>
      </c>
      <c r="E14" s="22" t="s">
        <v>75</v>
      </c>
      <c r="F14" s="37" t="s">
        <v>52</v>
      </c>
      <c r="G14" s="38" t="s">
        <v>56</v>
      </c>
      <c r="H14" s="22" t="s">
        <v>38</v>
      </c>
      <c r="I14" s="48">
        <f t="shared" si="0"/>
        <v>80</v>
      </c>
      <c r="J14" s="48">
        <f t="shared" si="1"/>
        <v>80</v>
      </c>
      <c r="K14" s="49"/>
      <c r="L14" s="49">
        <v>80</v>
      </c>
      <c r="M14" s="64"/>
      <c r="N14" s="64"/>
      <c r="O14" s="64"/>
      <c r="P14" s="64"/>
      <c r="Q14" s="64"/>
      <c r="R14" s="64"/>
      <c r="S14" s="64"/>
      <c r="T14" s="64"/>
      <c r="U14" s="22" t="s">
        <v>76</v>
      </c>
      <c r="V14" s="68"/>
      <c r="W14" s="22" t="s">
        <v>40</v>
      </c>
      <c r="X14" s="67" t="s">
        <v>41</v>
      </c>
    </row>
    <row r="15" spans="1:24" s="2" customFormat="1" ht="81" customHeight="1">
      <c r="A15" s="20" t="s">
        <v>77</v>
      </c>
      <c r="B15" s="21" t="s">
        <v>49</v>
      </c>
      <c r="C15" s="21" t="s">
        <v>78</v>
      </c>
      <c r="D15" s="21" t="s">
        <v>34</v>
      </c>
      <c r="E15" s="21" t="s">
        <v>79</v>
      </c>
      <c r="F15" s="21" t="s">
        <v>80</v>
      </c>
      <c r="G15" s="21" t="s">
        <v>56</v>
      </c>
      <c r="H15" s="21" t="s">
        <v>38</v>
      </c>
      <c r="I15" s="51">
        <f>SUM(J15,O15,P15,Q15,R15,S15,T15)</f>
        <v>1380</v>
      </c>
      <c r="J15" s="51">
        <f>SUM(K15,L15,M15,N15)</f>
        <v>1380</v>
      </c>
      <c r="K15" s="51"/>
      <c r="L15" s="51">
        <v>1380</v>
      </c>
      <c r="M15" s="51"/>
      <c r="N15" s="51"/>
      <c r="O15" s="51"/>
      <c r="P15" s="51"/>
      <c r="Q15" s="51"/>
      <c r="R15" s="51"/>
      <c r="S15" s="51"/>
      <c r="T15" s="51"/>
      <c r="U15" s="21" t="s">
        <v>81</v>
      </c>
      <c r="V15" s="39" t="s">
        <v>82</v>
      </c>
      <c r="W15" s="27" t="s">
        <v>40</v>
      </c>
      <c r="X15" s="67" t="s">
        <v>41</v>
      </c>
    </row>
    <row r="16" spans="1:24" s="2" customFormat="1" ht="40.5" customHeight="1">
      <c r="A16" s="20" t="s">
        <v>83</v>
      </c>
      <c r="B16" s="22" t="s">
        <v>49</v>
      </c>
      <c r="C16" s="22" t="s">
        <v>84</v>
      </c>
      <c r="D16" s="23" t="s">
        <v>34</v>
      </c>
      <c r="E16" s="22" t="s">
        <v>85</v>
      </c>
      <c r="F16" s="39" t="s">
        <v>52</v>
      </c>
      <c r="G16" s="39" t="s">
        <v>37</v>
      </c>
      <c r="H16" s="38" t="s">
        <v>38</v>
      </c>
      <c r="I16" s="49">
        <v>1250</v>
      </c>
      <c r="J16" s="49">
        <v>1250</v>
      </c>
      <c r="K16" s="49"/>
      <c r="L16" s="49">
        <v>1250</v>
      </c>
      <c r="M16" s="64"/>
      <c r="N16" s="64"/>
      <c r="O16" s="64"/>
      <c r="P16" s="64"/>
      <c r="Q16" s="64"/>
      <c r="R16" s="64"/>
      <c r="S16" s="64"/>
      <c r="T16" s="64"/>
      <c r="U16" s="22" t="s">
        <v>86</v>
      </c>
      <c r="V16" s="22"/>
      <c r="W16" s="22" t="s">
        <v>40</v>
      </c>
      <c r="X16" s="67" t="s">
        <v>41</v>
      </c>
    </row>
    <row r="17" spans="1:24" s="2" customFormat="1" ht="40.5" customHeight="1">
      <c r="A17" s="20" t="s">
        <v>87</v>
      </c>
      <c r="B17" s="22" t="s">
        <v>49</v>
      </c>
      <c r="C17" s="22" t="s">
        <v>88</v>
      </c>
      <c r="D17" s="22" t="s">
        <v>34</v>
      </c>
      <c r="E17" s="22" t="s">
        <v>89</v>
      </c>
      <c r="F17" s="22" t="s">
        <v>36</v>
      </c>
      <c r="G17" s="22" t="s">
        <v>90</v>
      </c>
      <c r="H17" s="22" t="s">
        <v>38</v>
      </c>
      <c r="I17" s="50">
        <v>273</v>
      </c>
      <c r="J17" s="50">
        <v>273</v>
      </c>
      <c r="K17" s="50"/>
      <c r="L17" s="50">
        <v>273</v>
      </c>
      <c r="M17" s="50"/>
      <c r="N17" s="50"/>
      <c r="O17" s="50"/>
      <c r="P17" s="50"/>
      <c r="Q17" s="50"/>
      <c r="R17" s="50"/>
      <c r="S17" s="50"/>
      <c r="T17" s="50"/>
      <c r="U17" s="22" t="s">
        <v>91</v>
      </c>
      <c r="V17" s="39"/>
      <c r="W17" s="22" t="s">
        <v>40</v>
      </c>
      <c r="X17" s="67" t="s">
        <v>41</v>
      </c>
    </row>
    <row r="18" spans="1:24" s="1" customFormat="1" ht="54.75" customHeight="1">
      <c r="A18" s="20" t="s">
        <v>92</v>
      </c>
      <c r="B18" s="21" t="s">
        <v>49</v>
      </c>
      <c r="C18" s="21" t="s">
        <v>93</v>
      </c>
      <c r="D18" s="21" t="s">
        <v>34</v>
      </c>
      <c r="E18" s="21" t="s">
        <v>94</v>
      </c>
      <c r="F18" s="21" t="s">
        <v>95</v>
      </c>
      <c r="G18" s="21" t="s">
        <v>37</v>
      </c>
      <c r="H18" s="21" t="s">
        <v>38</v>
      </c>
      <c r="I18" s="51">
        <f>SUM(J18,O18,P18,Q18,R18,S18,T18)</f>
        <v>206</v>
      </c>
      <c r="J18" s="51">
        <f>SUM(K18,L18,M18,N18)</f>
        <v>206</v>
      </c>
      <c r="K18" s="51">
        <v>206</v>
      </c>
      <c r="L18" s="51"/>
      <c r="M18" s="51"/>
      <c r="N18" s="51"/>
      <c r="O18" s="51"/>
      <c r="P18" s="51"/>
      <c r="Q18" s="51"/>
      <c r="R18" s="51"/>
      <c r="S18" s="51"/>
      <c r="T18" s="51"/>
      <c r="U18" s="27" t="s">
        <v>96</v>
      </c>
      <c r="V18" s="27" t="s">
        <v>97</v>
      </c>
      <c r="W18" s="27" t="s">
        <v>40</v>
      </c>
      <c r="X18" s="67" t="s">
        <v>41</v>
      </c>
    </row>
    <row r="19" spans="1:24" s="1" customFormat="1" ht="54.75" customHeight="1">
      <c r="A19" s="20" t="s">
        <v>98</v>
      </c>
      <c r="B19" s="21" t="s">
        <v>49</v>
      </c>
      <c r="C19" s="21" t="s">
        <v>99</v>
      </c>
      <c r="D19" s="21" t="s">
        <v>34</v>
      </c>
      <c r="E19" s="21" t="s">
        <v>100</v>
      </c>
      <c r="F19" s="21" t="s">
        <v>36</v>
      </c>
      <c r="G19" s="21" t="s">
        <v>37</v>
      </c>
      <c r="H19" s="21" t="s">
        <v>101</v>
      </c>
      <c r="I19" s="51">
        <f>SUM(J19,O19,P19,Q19,R19,S19,T19)</f>
        <v>1000</v>
      </c>
      <c r="J19" s="51">
        <f>SUM(K19,L19,M19,N19)</f>
        <v>1000</v>
      </c>
      <c r="K19" s="51">
        <v>1000</v>
      </c>
      <c r="L19" s="51"/>
      <c r="M19" s="51"/>
      <c r="N19" s="51"/>
      <c r="O19" s="51"/>
      <c r="P19" s="51"/>
      <c r="Q19" s="51"/>
      <c r="R19" s="51"/>
      <c r="S19" s="51"/>
      <c r="T19" s="51"/>
      <c r="U19" s="27" t="s">
        <v>102</v>
      </c>
      <c r="V19" s="27" t="s">
        <v>103</v>
      </c>
      <c r="W19" s="27" t="s">
        <v>40</v>
      </c>
      <c r="X19" s="67" t="s">
        <v>41</v>
      </c>
    </row>
    <row r="20" spans="1:24" s="2" customFormat="1" ht="34.5" customHeight="1">
      <c r="A20" s="20" t="s">
        <v>104</v>
      </c>
      <c r="B20" s="22" t="s">
        <v>49</v>
      </c>
      <c r="C20" s="22" t="s">
        <v>105</v>
      </c>
      <c r="D20" s="22" t="s">
        <v>34</v>
      </c>
      <c r="E20" s="23" t="s">
        <v>106</v>
      </c>
      <c r="F20" s="23" t="s">
        <v>52</v>
      </c>
      <c r="G20" s="22" t="s">
        <v>37</v>
      </c>
      <c r="H20" s="22" t="s">
        <v>38</v>
      </c>
      <c r="I20" s="52">
        <v>750</v>
      </c>
      <c r="J20" s="52">
        <v>750</v>
      </c>
      <c r="K20" s="52">
        <v>750</v>
      </c>
      <c r="L20" s="50"/>
      <c r="M20" s="50"/>
      <c r="N20" s="50"/>
      <c r="O20" s="50"/>
      <c r="P20" s="50"/>
      <c r="Q20" s="50"/>
      <c r="R20" s="50"/>
      <c r="S20" s="50"/>
      <c r="T20" s="50"/>
      <c r="U20" s="23" t="s">
        <v>52</v>
      </c>
      <c r="V20" s="39"/>
      <c r="W20" s="23" t="s">
        <v>40</v>
      </c>
      <c r="X20" s="67" t="s">
        <v>41</v>
      </c>
    </row>
    <row r="21" spans="1:24" s="2" customFormat="1" ht="42" customHeight="1">
      <c r="A21" s="20" t="s">
        <v>107</v>
      </c>
      <c r="B21" s="22" t="s">
        <v>49</v>
      </c>
      <c r="C21" s="22" t="s">
        <v>108</v>
      </c>
      <c r="D21" s="22" t="s">
        <v>34</v>
      </c>
      <c r="E21" s="40" t="s">
        <v>109</v>
      </c>
      <c r="F21" s="23" t="s">
        <v>110</v>
      </c>
      <c r="G21" s="22" t="s">
        <v>90</v>
      </c>
      <c r="H21" s="22" t="s">
        <v>111</v>
      </c>
      <c r="I21" s="52">
        <v>140</v>
      </c>
      <c r="J21" s="52">
        <v>140</v>
      </c>
      <c r="K21" s="52"/>
      <c r="L21" s="50">
        <v>140</v>
      </c>
      <c r="M21" s="50"/>
      <c r="N21" s="50"/>
      <c r="O21" s="50"/>
      <c r="P21" s="50"/>
      <c r="Q21" s="50"/>
      <c r="R21" s="50"/>
      <c r="S21" s="50"/>
      <c r="T21" s="50"/>
      <c r="U21" s="23" t="s">
        <v>110</v>
      </c>
      <c r="V21" s="39"/>
      <c r="W21" s="23" t="s">
        <v>40</v>
      </c>
      <c r="X21" s="67" t="s">
        <v>41</v>
      </c>
    </row>
    <row r="22" spans="1:24" s="2" customFormat="1" ht="39" customHeight="1">
      <c r="A22" s="20" t="s">
        <v>112</v>
      </c>
      <c r="B22" s="22" t="s">
        <v>49</v>
      </c>
      <c r="C22" s="22" t="s">
        <v>113</v>
      </c>
      <c r="D22" s="22" t="s">
        <v>34</v>
      </c>
      <c r="E22" s="22" t="s">
        <v>114</v>
      </c>
      <c r="F22" s="22" t="s">
        <v>115</v>
      </c>
      <c r="G22" s="22" t="s">
        <v>37</v>
      </c>
      <c r="H22" s="22" t="s">
        <v>38</v>
      </c>
      <c r="I22" s="49">
        <v>350</v>
      </c>
      <c r="J22" s="49"/>
      <c r="K22" s="49"/>
      <c r="L22" s="49"/>
      <c r="M22" s="49"/>
      <c r="N22" s="49"/>
      <c r="O22" s="49"/>
      <c r="P22" s="49">
        <v>350</v>
      </c>
      <c r="Q22" s="49"/>
      <c r="R22" s="49"/>
      <c r="S22" s="49"/>
      <c r="T22" s="49"/>
      <c r="U22" s="22" t="s">
        <v>116</v>
      </c>
      <c r="V22" s="22"/>
      <c r="W22" s="22" t="s">
        <v>40</v>
      </c>
      <c r="X22" s="67" t="s">
        <v>41</v>
      </c>
    </row>
    <row r="23" spans="1:24" s="2" customFormat="1" ht="93.75" customHeight="1">
      <c r="A23" s="20" t="s">
        <v>117</v>
      </c>
      <c r="B23" s="24" t="s">
        <v>49</v>
      </c>
      <c r="C23" s="25" t="s">
        <v>118</v>
      </c>
      <c r="D23" s="22" t="s">
        <v>34</v>
      </c>
      <c r="E23" s="25" t="s">
        <v>119</v>
      </c>
      <c r="F23" s="24" t="s">
        <v>120</v>
      </c>
      <c r="G23" s="25" t="s">
        <v>121</v>
      </c>
      <c r="H23" s="24" t="s">
        <v>122</v>
      </c>
      <c r="I23" s="53">
        <v>35</v>
      </c>
      <c r="J23" s="51"/>
      <c r="K23" s="51"/>
      <c r="L23" s="51"/>
      <c r="M23" s="51"/>
      <c r="N23" s="51"/>
      <c r="O23" s="51"/>
      <c r="P23" s="65"/>
      <c r="Q23" s="53">
        <v>35</v>
      </c>
      <c r="R23" s="51"/>
      <c r="S23" s="51"/>
      <c r="T23" s="51"/>
      <c r="U23" s="25" t="s">
        <v>123</v>
      </c>
      <c r="V23" s="25" t="s">
        <v>124</v>
      </c>
      <c r="W23" s="25" t="s">
        <v>40</v>
      </c>
      <c r="X23" s="67" t="s">
        <v>41</v>
      </c>
    </row>
    <row r="24" spans="1:24" s="2" customFormat="1" ht="70.5" customHeight="1">
      <c r="A24" s="20" t="s">
        <v>125</v>
      </c>
      <c r="B24" s="22" t="s">
        <v>32</v>
      </c>
      <c r="C24" s="22" t="s">
        <v>126</v>
      </c>
      <c r="D24" s="22" t="s">
        <v>34</v>
      </c>
      <c r="E24" s="22" t="s">
        <v>127</v>
      </c>
      <c r="F24" s="22" t="s">
        <v>128</v>
      </c>
      <c r="G24" s="22" t="s">
        <v>90</v>
      </c>
      <c r="H24" s="22" t="s">
        <v>38</v>
      </c>
      <c r="I24" s="49">
        <v>300</v>
      </c>
      <c r="J24" s="49"/>
      <c r="K24" s="49"/>
      <c r="L24" s="54"/>
      <c r="M24" s="54"/>
      <c r="N24" s="54"/>
      <c r="O24" s="54"/>
      <c r="P24" s="54">
        <v>300</v>
      </c>
      <c r="Q24" s="54"/>
      <c r="R24" s="54"/>
      <c r="S24" s="54"/>
      <c r="T24" s="54"/>
      <c r="U24" s="22" t="s">
        <v>129</v>
      </c>
      <c r="V24" s="22" t="s">
        <v>130</v>
      </c>
      <c r="W24" s="22" t="s">
        <v>131</v>
      </c>
      <c r="X24" s="67" t="s">
        <v>41</v>
      </c>
    </row>
    <row r="25" spans="1:24" s="2" customFormat="1" ht="36.75" customHeight="1">
      <c r="A25" s="20" t="s">
        <v>132</v>
      </c>
      <c r="B25" s="22" t="s">
        <v>32</v>
      </c>
      <c r="C25" s="22" t="s">
        <v>133</v>
      </c>
      <c r="D25" s="22" t="s">
        <v>34</v>
      </c>
      <c r="E25" s="22" t="s">
        <v>134</v>
      </c>
      <c r="F25" s="22" t="s">
        <v>135</v>
      </c>
      <c r="G25" s="22" t="s">
        <v>37</v>
      </c>
      <c r="H25" s="22" t="s">
        <v>38</v>
      </c>
      <c r="I25" s="49">
        <v>392</v>
      </c>
      <c r="J25" s="49">
        <v>392</v>
      </c>
      <c r="K25" s="49">
        <v>392</v>
      </c>
      <c r="L25" s="49"/>
      <c r="M25" s="49"/>
      <c r="N25" s="49"/>
      <c r="O25" s="49"/>
      <c r="P25" s="49"/>
      <c r="Q25" s="49"/>
      <c r="R25" s="49"/>
      <c r="S25" s="49"/>
      <c r="T25" s="49"/>
      <c r="U25" s="22" t="s">
        <v>136</v>
      </c>
      <c r="V25" s="22" t="s">
        <v>137</v>
      </c>
      <c r="W25" s="23" t="s">
        <v>40</v>
      </c>
      <c r="X25" s="67" t="s">
        <v>41</v>
      </c>
    </row>
    <row r="26" spans="1:24" s="2" customFormat="1" ht="43.5" customHeight="1">
      <c r="A26" s="20" t="s">
        <v>138</v>
      </c>
      <c r="B26" s="22" t="s">
        <v>32</v>
      </c>
      <c r="C26" s="22" t="s">
        <v>139</v>
      </c>
      <c r="D26" s="22" t="s">
        <v>34</v>
      </c>
      <c r="E26" s="22" t="s">
        <v>140</v>
      </c>
      <c r="F26" s="22" t="s">
        <v>141</v>
      </c>
      <c r="G26" s="22" t="s">
        <v>37</v>
      </c>
      <c r="H26" s="22" t="s">
        <v>38</v>
      </c>
      <c r="I26" s="49">
        <v>458</v>
      </c>
      <c r="J26" s="49">
        <v>458</v>
      </c>
      <c r="K26" s="49">
        <v>458</v>
      </c>
      <c r="L26" s="49"/>
      <c r="M26" s="49"/>
      <c r="N26" s="49"/>
      <c r="O26" s="49"/>
      <c r="P26" s="49"/>
      <c r="Q26" s="49"/>
      <c r="R26" s="49"/>
      <c r="S26" s="49"/>
      <c r="T26" s="49"/>
      <c r="U26" s="22" t="s">
        <v>142</v>
      </c>
      <c r="V26" s="22"/>
      <c r="W26" s="23" t="s">
        <v>40</v>
      </c>
      <c r="X26" s="67" t="s">
        <v>41</v>
      </c>
    </row>
    <row r="27" spans="1:24" s="2" customFormat="1" ht="36" customHeight="1">
      <c r="A27" s="20" t="s">
        <v>143</v>
      </c>
      <c r="B27" s="22" t="s">
        <v>32</v>
      </c>
      <c r="C27" s="22" t="s">
        <v>144</v>
      </c>
      <c r="D27" s="22" t="s">
        <v>34</v>
      </c>
      <c r="E27" s="39" t="s">
        <v>145</v>
      </c>
      <c r="F27" s="22" t="s">
        <v>52</v>
      </c>
      <c r="G27" s="22" t="s">
        <v>37</v>
      </c>
      <c r="H27" s="22" t="s">
        <v>38</v>
      </c>
      <c r="I27" s="52">
        <f>J27+O27+P27+Q27+R27+S27+T27</f>
        <v>1489.6</v>
      </c>
      <c r="J27" s="52">
        <f>K27+L27+M27+N27</f>
        <v>1489.6</v>
      </c>
      <c r="K27" s="50">
        <v>1349.6</v>
      </c>
      <c r="L27" s="50">
        <v>140</v>
      </c>
      <c r="M27" s="50"/>
      <c r="N27" s="50"/>
      <c r="O27" s="50"/>
      <c r="P27" s="50"/>
      <c r="Q27" s="50"/>
      <c r="R27" s="50"/>
      <c r="S27" s="50"/>
      <c r="T27" s="50"/>
      <c r="U27" s="39" t="s">
        <v>52</v>
      </c>
      <c r="V27" s="39"/>
      <c r="W27" s="23" t="s">
        <v>40</v>
      </c>
      <c r="X27" s="67" t="s">
        <v>41</v>
      </c>
    </row>
    <row r="28" spans="1:24" s="2" customFormat="1" ht="33.75" customHeight="1">
      <c r="A28" s="20" t="s">
        <v>146</v>
      </c>
      <c r="B28" s="22" t="s">
        <v>32</v>
      </c>
      <c r="C28" s="22" t="s">
        <v>147</v>
      </c>
      <c r="D28" s="22" t="s">
        <v>34</v>
      </c>
      <c r="E28" s="22" t="s">
        <v>148</v>
      </c>
      <c r="F28" s="22" t="s">
        <v>52</v>
      </c>
      <c r="G28" s="22" t="s">
        <v>37</v>
      </c>
      <c r="H28" s="22" t="s">
        <v>38</v>
      </c>
      <c r="I28" s="50">
        <f>J28+O28+P28+Q28+Q28+R28+S28+T28</f>
        <v>3325.4</v>
      </c>
      <c r="J28" s="50">
        <v>1825.4</v>
      </c>
      <c r="K28" s="50">
        <v>1825.4</v>
      </c>
      <c r="L28" s="50"/>
      <c r="M28" s="50"/>
      <c r="N28" s="50"/>
      <c r="O28" s="50"/>
      <c r="P28" s="50">
        <v>1500</v>
      </c>
      <c r="Q28" s="50"/>
      <c r="R28" s="50"/>
      <c r="S28" s="50"/>
      <c r="T28" s="50"/>
      <c r="U28" s="39" t="s">
        <v>52</v>
      </c>
      <c r="V28" s="39"/>
      <c r="W28" s="23" t="s">
        <v>40</v>
      </c>
      <c r="X28" s="67" t="s">
        <v>41</v>
      </c>
    </row>
    <row r="29" spans="1:24" s="2" customFormat="1" ht="87.75" customHeight="1">
      <c r="A29" s="20" t="s">
        <v>149</v>
      </c>
      <c r="B29" s="22" t="s">
        <v>32</v>
      </c>
      <c r="C29" s="22" t="s">
        <v>150</v>
      </c>
      <c r="D29" s="22" t="s">
        <v>34</v>
      </c>
      <c r="E29" s="22" t="s">
        <v>151</v>
      </c>
      <c r="F29" s="22" t="s">
        <v>152</v>
      </c>
      <c r="G29" s="22" t="s">
        <v>153</v>
      </c>
      <c r="H29" s="22" t="s">
        <v>38</v>
      </c>
      <c r="I29" s="49">
        <v>3000</v>
      </c>
      <c r="J29" s="49"/>
      <c r="K29" s="49"/>
      <c r="L29" s="49"/>
      <c r="M29" s="49"/>
      <c r="N29" s="49"/>
      <c r="O29" s="49"/>
      <c r="P29" s="49">
        <v>3000</v>
      </c>
      <c r="Q29" s="49"/>
      <c r="R29" s="49"/>
      <c r="S29" s="49"/>
      <c r="T29" s="49"/>
      <c r="U29" s="22" t="s">
        <v>152</v>
      </c>
      <c r="V29" s="22"/>
      <c r="W29" s="22" t="s">
        <v>40</v>
      </c>
      <c r="X29" s="67" t="s">
        <v>41</v>
      </c>
    </row>
    <row r="30" spans="1:24" s="2" customFormat="1" ht="87.75" customHeight="1">
      <c r="A30" s="20" t="s">
        <v>154</v>
      </c>
      <c r="B30" s="22" t="s">
        <v>32</v>
      </c>
      <c r="C30" s="22" t="s">
        <v>155</v>
      </c>
      <c r="D30" s="22" t="s">
        <v>34</v>
      </c>
      <c r="E30" s="22" t="s">
        <v>156</v>
      </c>
      <c r="F30" s="22" t="s">
        <v>157</v>
      </c>
      <c r="G30" s="22" t="s">
        <v>121</v>
      </c>
      <c r="H30" s="22" t="s">
        <v>158</v>
      </c>
      <c r="I30" s="49">
        <v>50</v>
      </c>
      <c r="J30" s="49"/>
      <c r="K30" s="49"/>
      <c r="L30" s="49"/>
      <c r="M30" s="49"/>
      <c r="N30" s="49"/>
      <c r="O30" s="49"/>
      <c r="P30" s="49"/>
      <c r="Q30" s="49">
        <v>50</v>
      </c>
      <c r="R30" s="49"/>
      <c r="S30" s="49"/>
      <c r="T30" s="49"/>
      <c r="U30" s="22">
        <v>35</v>
      </c>
      <c r="V30" s="22" t="s">
        <v>159</v>
      </c>
      <c r="W30" s="22" t="s">
        <v>40</v>
      </c>
      <c r="X30" s="67" t="s">
        <v>41</v>
      </c>
    </row>
    <row r="31" spans="1:24" s="2" customFormat="1" ht="87.75" customHeight="1">
      <c r="A31" s="20" t="s">
        <v>160</v>
      </c>
      <c r="B31" s="22" t="s">
        <v>32</v>
      </c>
      <c r="C31" s="22" t="s">
        <v>161</v>
      </c>
      <c r="D31" s="22" t="s">
        <v>34</v>
      </c>
      <c r="E31" s="22" t="s">
        <v>162</v>
      </c>
      <c r="F31" s="22" t="s">
        <v>128</v>
      </c>
      <c r="G31" s="22" t="s">
        <v>121</v>
      </c>
      <c r="H31" s="22" t="s">
        <v>163</v>
      </c>
      <c r="I31" s="49">
        <v>200</v>
      </c>
      <c r="J31" s="49"/>
      <c r="K31" s="49"/>
      <c r="L31" s="49"/>
      <c r="M31" s="49"/>
      <c r="N31" s="49"/>
      <c r="O31" s="49"/>
      <c r="P31" s="49"/>
      <c r="Q31" s="49">
        <v>200</v>
      </c>
      <c r="R31" s="49"/>
      <c r="S31" s="49"/>
      <c r="T31" s="49"/>
      <c r="U31" s="22"/>
      <c r="V31" s="22" t="s">
        <v>164</v>
      </c>
      <c r="W31" s="22" t="s">
        <v>40</v>
      </c>
      <c r="X31" s="67" t="s">
        <v>41</v>
      </c>
    </row>
    <row r="32" spans="1:24" s="2" customFormat="1" ht="87.75" customHeight="1">
      <c r="A32" s="20" t="s">
        <v>165</v>
      </c>
      <c r="B32" s="22" t="s">
        <v>32</v>
      </c>
      <c r="C32" s="22" t="s">
        <v>166</v>
      </c>
      <c r="D32" s="22" t="s">
        <v>34</v>
      </c>
      <c r="E32" s="22" t="s">
        <v>167</v>
      </c>
      <c r="F32" s="22" t="s">
        <v>168</v>
      </c>
      <c r="G32" s="22" t="s">
        <v>121</v>
      </c>
      <c r="H32" s="22" t="s">
        <v>169</v>
      </c>
      <c r="I32" s="49">
        <v>100</v>
      </c>
      <c r="J32" s="49"/>
      <c r="K32" s="49"/>
      <c r="L32" s="49"/>
      <c r="M32" s="49"/>
      <c r="N32" s="49"/>
      <c r="O32" s="49"/>
      <c r="P32" s="49"/>
      <c r="Q32" s="49">
        <v>100</v>
      </c>
      <c r="R32" s="49"/>
      <c r="S32" s="49"/>
      <c r="T32" s="49"/>
      <c r="U32" s="22" t="s">
        <v>170</v>
      </c>
      <c r="V32" s="22" t="s">
        <v>171</v>
      </c>
      <c r="W32" s="22" t="s">
        <v>40</v>
      </c>
      <c r="X32" s="67" t="s">
        <v>41</v>
      </c>
    </row>
    <row r="33" spans="1:24" s="1" customFormat="1" ht="81" customHeight="1">
      <c r="A33" s="20" t="s">
        <v>172</v>
      </c>
      <c r="B33" s="21" t="s">
        <v>32</v>
      </c>
      <c r="C33" s="21" t="s">
        <v>173</v>
      </c>
      <c r="D33" s="21" t="s">
        <v>34</v>
      </c>
      <c r="E33" s="21" t="s">
        <v>174</v>
      </c>
      <c r="F33" s="21" t="s">
        <v>175</v>
      </c>
      <c r="G33" s="21" t="s">
        <v>176</v>
      </c>
      <c r="H33" s="21" t="s">
        <v>177</v>
      </c>
      <c r="I33" s="51">
        <f>SUM(J33,O33,P33,Q33,R33,S33,T33)</f>
        <v>120</v>
      </c>
      <c r="J33" s="51">
        <f>SUM(K33,L33,M33,N33)</f>
        <v>120</v>
      </c>
      <c r="K33" s="51">
        <v>120</v>
      </c>
      <c r="L33" s="51"/>
      <c r="M33" s="51"/>
      <c r="N33" s="51"/>
      <c r="O33" s="51"/>
      <c r="P33" s="51"/>
      <c r="Q33" s="51"/>
      <c r="R33" s="51"/>
      <c r="S33" s="51"/>
      <c r="T33" s="51"/>
      <c r="U33" s="21" t="s">
        <v>178</v>
      </c>
      <c r="V33" s="27" t="s">
        <v>174</v>
      </c>
      <c r="W33" s="27" t="s">
        <v>40</v>
      </c>
      <c r="X33" s="67" t="s">
        <v>41</v>
      </c>
    </row>
    <row r="34" spans="1:24" s="1" customFormat="1" ht="24" customHeight="1">
      <c r="A34" s="26" t="s">
        <v>179</v>
      </c>
      <c r="B34" s="27" t="s">
        <v>180</v>
      </c>
      <c r="C34" s="19"/>
      <c r="D34" s="28"/>
      <c r="E34" s="28"/>
      <c r="F34" s="28"/>
      <c r="G34" s="41"/>
      <c r="H34" s="28"/>
      <c r="I34" s="51">
        <f>SUM(J34,O34,P34,Q34,R34,S34,T34)</f>
        <v>0</v>
      </c>
      <c r="J34" s="51">
        <f>SUM(K34,L34,M34,N34)</f>
        <v>0</v>
      </c>
      <c r="K34" s="51"/>
      <c r="L34" s="51"/>
      <c r="M34" s="51"/>
      <c r="N34" s="51"/>
      <c r="O34" s="51"/>
      <c r="P34" s="51"/>
      <c r="Q34" s="51"/>
      <c r="R34" s="51"/>
      <c r="S34" s="51"/>
      <c r="T34" s="51"/>
      <c r="U34" s="28"/>
      <c r="V34" s="28"/>
      <c r="W34" s="28"/>
      <c r="X34" s="66"/>
    </row>
    <row r="35" spans="1:24" s="1" customFormat="1" ht="79.5" customHeight="1">
      <c r="A35" s="20" t="s">
        <v>181</v>
      </c>
      <c r="B35" s="21" t="s">
        <v>182</v>
      </c>
      <c r="C35" s="21" t="s">
        <v>183</v>
      </c>
      <c r="D35" s="21" t="s">
        <v>34</v>
      </c>
      <c r="E35" s="21" t="s">
        <v>184</v>
      </c>
      <c r="F35" s="21" t="s">
        <v>36</v>
      </c>
      <c r="G35" s="21" t="s">
        <v>56</v>
      </c>
      <c r="H35" s="21" t="s">
        <v>38</v>
      </c>
      <c r="I35" s="51">
        <f>SUM(J35,O35,P35,Q35,R35,S35,T35)</f>
        <v>100</v>
      </c>
      <c r="J35" s="51">
        <f>SUM(K35,L35,M35,N35)</f>
        <v>100</v>
      </c>
      <c r="K35" s="51">
        <v>100</v>
      </c>
      <c r="L35" s="51"/>
      <c r="M35" s="51"/>
      <c r="N35" s="51"/>
      <c r="O35" s="51"/>
      <c r="P35" s="51"/>
      <c r="Q35" s="51"/>
      <c r="R35" s="51"/>
      <c r="S35" s="51"/>
      <c r="T35" s="51"/>
      <c r="U35" s="21" t="s">
        <v>185</v>
      </c>
      <c r="V35" s="27" t="s">
        <v>186</v>
      </c>
      <c r="W35" s="27" t="s">
        <v>40</v>
      </c>
      <c r="X35" s="67" t="s">
        <v>41</v>
      </c>
    </row>
    <row r="36" spans="1:24" s="2" customFormat="1" ht="112.5" customHeight="1">
      <c r="A36" s="20" t="s">
        <v>187</v>
      </c>
      <c r="B36" s="21" t="s">
        <v>188</v>
      </c>
      <c r="C36" s="21" t="s">
        <v>189</v>
      </c>
      <c r="D36" s="22" t="s">
        <v>34</v>
      </c>
      <c r="E36" s="21" t="s">
        <v>190</v>
      </c>
      <c r="F36" s="21" t="s">
        <v>95</v>
      </c>
      <c r="G36" s="21" t="s">
        <v>121</v>
      </c>
      <c r="H36" s="21" t="s">
        <v>38</v>
      </c>
      <c r="I36" s="54">
        <v>240</v>
      </c>
      <c r="J36" s="54"/>
      <c r="K36" s="54"/>
      <c r="L36" s="54"/>
      <c r="M36" s="54"/>
      <c r="N36" s="54"/>
      <c r="O36" s="54"/>
      <c r="P36" s="54"/>
      <c r="Q36" s="54">
        <v>240</v>
      </c>
      <c r="R36" s="54"/>
      <c r="S36" s="54"/>
      <c r="T36" s="54"/>
      <c r="U36" s="21" t="s">
        <v>123</v>
      </c>
      <c r="V36" s="21" t="s">
        <v>191</v>
      </c>
      <c r="W36" s="21" t="s">
        <v>40</v>
      </c>
      <c r="X36" s="67" t="s">
        <v>41</v>
      </c>
    </row>
    <row r="37" spans="1:24" s="1" customFormat="1" ht="27" customHeight="1">
      <c r="A37" s="26" t="s">
        <v>192</v>
      </c>
      <c r="B37" s="27" t="s">
        <v>193</v>
      </c>
      <c r="C37" s="21"/>
      <c r="D37" s="21"/>
      <c r="E37" s="21"/>
      <c r="F37" s="21"/>
      <c r="G37" s="21"/>
      <c r="H37" s="21"/>
      <c r="I37" s="51"/>
      <c r="J37" s="51"/>
      <c r="K37" s="51"/>
      <c r="L37" s="51"/>
      <c r="M37" s="51"/>
      <c r="N37" s="51"/>
      <c r="O37" s="51"/>
      <c r="P37" s="51"/>
      <c r="Q37" s="51"/>
      <c r="R37" s="51"/>
      <c r="S37" s="51"/>
      <c r="T37" s="51"/>
      <c r="U37" s="21"/>
      <c r="V37" s="27"/>
      <c r="W37" s="27"/>
      <c r="X37" s="66"/>
    </row>
    <row r="38" spans="1:24" s="1" customFormat="1" ht="54.75" customHeight="1">
      <c r="A38" s="20" t="s">
        <v>194</v>
      </c>
      <c r="B38" s="21" t="s">
        <v>195</v>
      </c>
      <c r="C38" s="29" t="s">
        <v>196</v>
      </c>
      <c r="D38" s="29" t="s">
        <v>197</v>
      </c>
      <c r="E38" s="29" t="s">
        <v>198</v>
      </c>
      <c r="F38" s="29" t="s">
        <v>199</v>
      </c>
      <c r="G38" s="29" t="s">
        <v>153</v>
      </c>
      <c r="H38" s="29" t="s">
        <v>200</v>
      </c>
      <c r="I38" s="50">
        <v>152.43</v>
      </c>
      <c r="J38" s="50">
        <v>152.43</v>
      </c>
      <c r="K38" s="50"/>
      <c r="L38" s="50">
        <v>152.43</v>
      </c>
      <c r="M38" s="50"/>
      <c r="N38" s="50"/>
      <c r="O38" s="50"/>
      <c r="P38" s="50"/>
      <c r="Q38" s="50"/>
      <c r="R38" s="50"/>
      <c r="S38" s="50"/>
      <c r="T38" s="50"/>
      <c r="U38" s="69"/>
      <c r="V38" s="29" t="s">
        <v>201</v>
      </c>
      <c r="W38" s="29" t="s">
        <v>40</v>
      </c>
      <c r="X38" s="67" t="s">
        <v>41</v>
      </c>
    </row>
    <row r="39" spans="1:24" s="1" customFormat="1" ht="69" customHeight="1">
      <c r="A39" s="20" t="s">
        <v>202</v>
      </c>
      <c r="B39" s="21" t="s">
        <v>203</v>
      </c>
      <c r="C39" s="21" t="s">
        <v>204</v>
      </c>
      <c r="D39" s="21" t="s">
        <v>34</v>
      </c>
      <c r="E39" s="21" t="s">
        <v>205</v>
      </c>
      <c r="F39" s="21" t="s">
        <v>206</v>
      </c>
      <c r="G39" s="21" t="s">
        <v>207</v>
      </c>
      <c r="H39" s="21" t="s">
        <v>177</v>
      </c>
      <c r="I39" s="50">
        <f>SUM(J39,O39,P39,Q39,R39,S39,T39)</f>
        <v>80</v>
      </c>
      <c r="J39" s="50">
        <f>SUM(K39,L39,M39,N39)</f>
        <v>80</v>
      </c>
      <c r="K39" s="50">
        <v>80</v>
      </c>
      <c r="L39" s="50"/>
      <c r="M39" s="51"/>
      <c r="N39" s="51"/>
      <c r="O39" s="51"/>
      <c r="P39" s="51"/>
      <c r="Q39" s="51"/>
      <c r="R39" s="51"/>
      <c r="S39" s="51"/>
      <c r="T39" s="51"/>
      <c r="U39" s="21" t="s">
        <v>208</v>
      </c>
      <c r="V39" s="27" t="s">
        <v>209</v>
      </c>
      <c r="W39" s="27" t="s">
        <v>40</v>
      </c>
      <c r="X39" s="67" t="s">
        <v>41</v>
      </c>
    </row>
    <row r="40" spans="1:24" s="1" customFormat="1" ht="84" customHeight="1">
      <c r="A40" s="20" t="s">
        <v>210</v>
      </c>
      <c r="B40" s="21" t="s">
        <v>203</v>
      </c>
      <c r="C40" s="21" t="s">
        <v>211</v>
      </c>
      <c r="D40" s="21" t="s">
        <v>34</v>
      </c>
      <c r="E40" s="21" t="s">
        <v>212</v>
      </c>
      <c r="F40" s="21" t="s">
        <v>213</v>
      </c>
      <c r="G40" s="21" t="s">
        <v>176</v>
      </c>
      <c r="H40" s="21" t="s">
        <v>177</v>
      </c>
      <c r="I40" s="50">
        <f>SUM(J40,O40,P40,Q40,R40,S40,T40)</f>
        <v>200</v>
      </c>
      <c r="J40" s="50">
        <f>SUM(K40,L40,M40,N40)</f>
        <v>200</v>
      </c>
      <c r="K40" s="50">
        <v>200</v>
      </c>
      <c r="L40" s="50"/>
      <c r="M40" s="51"/>
      <c r="N40" s="51"/>
      <c r="O40" s="51"/>
      <c r="P40" s="51"/>
      <c r="Q40" s="51"/>
      <c r="R40" s="51"/>
      <c r="S40" s="51"/>
      <c r="T40" s="51"/>
      <c r="U40" s="21" t="s">
        <v>214</v>
      </c>
      <c r="V40" s="27" t="s">
        <v>215</v>
      </c>
      <c r="W40" s="27" t="s">
        <v>40</v>
      </c>
      <c r="X40" s="67" t="s">
        <v>41</v>
      </c>
    </row>
    <row r="41" spans="1:24" s="1" customFormat="1" ht="45" customHeight="1">
      <c r="A41" s="20" t="s">
        <v>216</v>
      </c>
      <c r="B41" s="21" t="s">
        <v>195</v>
      </c>
      <c r="C41" s="29" t="s">
        <v>217</v>
      </c>
      <c r="D41" s="29" t="s">
        <v>197</v>
      </c>
      <c r="E41" s="29" t="s">
        <v>218</v>
      </c>
      <c r="F41" s="29" t="s">
        <v>219</v>
      </c>
      <c r="G41" s="29" t="s">
        <v>153</v>
      </c>
      <c r="H41" s="29" t="s">
        <v>200</v>
      </c>
      <c r="I41" s="50">
        <v>308.99</v>
      </c>
      <c r="J41" s="50">
        <v>308.99</v>
      </c>
      <c r="K41" s="50"/>
      <c r="L41" s="50">
        <v>308.99</v>
      </c>
      <c r="M41" s="50"/>
      <c r="N41" s="50"/>
      <c r="O41" s="50"/>
      <c r="P41" s="50"/>
      <c r="Q41" s="50"/>
      <c r="R41" s="50"/>
      <c r="S41" s="50"/>
      <c r="T41" s="50"/>
      <c r="U41" s="69"/>
      <c r="V41" s="29" t="s">
        <v>201</v>
      </c>
      <c r="W41" s="29" t="s">
        <v>40</v>
      </c>
      <c r="X41" s="67" t="s">
        <v>41</v>
      </c>
    </row>
    <row r="42" spans="1:24" s="2" customFormat="1" ht="108" customHeight="1">
      <c r="A42" s="20" t="s">
        <v>220</v>
      </c>
      <c r="B42" s="21" t="s">
        <v>221</v>
      </c>
      <c r="C42" s="21" t="s">
        <v>222</v>
      </c>
      <c r="D42" s="21" t="s">
        <v>34</v>
      </c>
      <c r="E42" s="21" t="s">
        <v>223</v>
      </c>
      <c r="F42" s="21" t="s">
        <v>224</v>
      </c>
      <c r="G42" s="21" t="s">
        <v>121</v>
      </c>
      <c r="H42" s="21" t="s">
        <v>225</v>
      </c>
      <c r="I42" s="54">
        <v>150</v>
      </c>
      <c r="J42" s="54"/>
      <c r="K42" s="54"/>
      <c r="L42" s="54"/>
      <c r="M42" s="54"/>
      <c r="N42" s="54"/>
      <c r="O42" s="54"/>
      <c r="P42" s="54"/>
      <c r="Q42" s="54">
        <v>150</v>
      </c>
      <c r="R42" s="54"/>
      <c r="S42" s="54"/>
      <c r="T42" s="54"/>
      <c r="U42" s="21">
        <v>165</v>
      </c>
      <c r="V42" s="21" t="s">
        <v>226</v>
      </c>
      <c r="W42" s="21" t="s">
        <v>40</v>
      </c>
      <c r="X42" s="67" t="s">
        <v>41</v>
      </c>
    </row>
    <row r="43" spans="1:24" s="2" customFormat="1" ht="108" customHeight="1">
      <c r="A43" s="20" t="s">
        <v>227</v>
      </c>
      <c r="B43" s="21" t="s">
        <v>221</v>
      </c>
      <c r="C43" s="21" t="s">
        <v>228</v>
      </c>
      <c r="D43" s="21" t="s">
        <v>34</v>
      </c>
      <c r="E43" s="21" t="s">
        <v>229</v>
      </c>
      <c r="F43" s="21" t="s">
        <v>230</v>
      </c>
      <c r="G43" s="21" t="s">
        <v>121</v>
      </c>
      <c r="H43" s="21" t="s">
        <v>225</v>
      </c>
      <c r="I43" s="54">
        <v>80</v>
      </c>
      <c r="J43" s="54"/>
      <c r="K43" s="54"/>
      <c r="L43" s="54"/>
      <c r="M43" s="54"/>
      <c r="N43" s="54"/>
      <c r="O43" s="54"/>
      <c r="P43" s="54"/>
      <c r="Q43" s="54">
        <v>80</v>
      </c>
      <c r="R43" s="54"/>
      <c r="S43" s="54"/>
      <c r="T43" s="54"/>
      <c r="U43" s="21">
        <v>60</v>
      </c>
      <c r="V43" s="21" t="s">
        <v>231</v>
      </c>
      <c r="W43" s="21" t="s">
        <v>40</v>
      </c>
      <c r="X43" s="67" t="s">
        <v>41</v>
      </c>
    </row>
    <row r="44" spans="1:24" s="2" customFormat="1" ht="118.5" customHeight="1">
      <c r="A44" s="20" t="s">
        <v>232</v>
      </c>
      <c r="B44" s="21" t="s">
        <v>221</v>
      </c>
      <c r="C44" s="21" t="s">
        <v>233</v>
      </c>
      <c r="D44" s="21" t="s">
        <v>34</v>
      </c>
      <c r="E44" s="21" t="s">
        <v>234</v>
      </c>
      <c r="F44" s="21" t="s">
        <v>235</v>
      </c>
      <c r="G44" s="21" t="s">
        <v>121</v>
      </c>
      <c r="H44" s="21" t="s">
        <v>225</v>
      </c>
      <c r="I44" s="54">
        <v>30</v>
      </c>
      <c r="J44" s="54"/>
      <c r="K44" s="54"/>
      <c r="L44" s="54"/>
      <c r="M44" s="54"/>
      <c r="N44" s="54"/>
      <c r="O44" s="54"/>
      <c r="P44" s="54"/>
      <c r="Q44" s="54">
        <v>30</v>
      </c>
      <c r="R44" s="54"/>
      <c r="S44" s="54"/>
      <c r="T44" s="54"/>
      <c r="U44" s="21">
        <v>50</v>
      </c>
      <c r="V44" s="21" t="s">
        <v>236</v>
      </c>
      <c r="W44" s="21" t="s">
        <v>40</v>
      </c>
      <c r="X44" s="67" t="s">
        <v>41</v>
      </c>
    </row>
    <row r="45" spans="1:24" s="2" customFormat="1" ht="108" customHeight="1">
      <c r="A45" s="20" t="s">
        <v>237</v>
      </c>
      <c r="B45" s="21" t="s">
        <v>221</v>
      </c>
      <c r="C45" s="21" t="s">
        <v>238</v>
      </c>
      <c r="D45" s="21" t="s">
        <v>197</v>
      </c>
      <c r="E45" s="21" t="s">
        <v>239</v>
      </c>
      <c r="F45" s="21" t="s">
        <v>240</v>
      </c>
      <c r="G45" s="21" t="s">
        <v>121</v>
      </c>
      <c r="H45" s="21" t="s">
        <v>241</v>
      </c>
      <c r="I45" s="54">
        <v>100</v>
      </c>
      <c r="J45" s="54"/>
      <c r="K45" s="54"/>
      <c r="L45" s="54"/>
      <c r="M45" s="54"/>
      <c r="N45" s="54"/>
      <c r="O45" s="54"/>
      <c r="P45" s="54"/>
      <c r="Q45" s="54">
        <v>100</v>
      </c>
      <c r="R45" s="54"/>
      <c r="S45" s="54"/>
      <c r="T45" s="54"/>
      <c r="U45" s="21">
        <v>70</v>
      </c>
      <c r="V45" s="21" t="s">
        <v>242</v>
      </c>
      <c r="W45" s="21" t="s">
        <v>40</v>
      </c>
      <c r="X45" s="67" t="s">
        <v>41</v>
      </c>
    </row>
    <row r="46" spans="1:24" s="2" customFormat="1" ht="115.5" customHeight="1">
      <c r="A46" s="20" t="s">
        <v>243</v>
      </c>
      <c r="B46" s="21" t="s">
        <v>221</v>
      </c>
      <c r="C46" s="21" t="s">
        <v>244</v>
      </c>
      <c r="D46" s="21" t="s">
        <v>197</v>
      </c>
      <c r="E46" s="21" t="s">
        <v>245</v>
      </c>
      <c r="F46" s="21" t="s">
        <v>246</v>
      </c>
      <c r="G46" s="21" t="s">
        <v>121</v>
      </c>
      <c r="H46" s="21" t="s">
        <v>241</v>
      </c>
      <c r="I46" s="54">
        <v>200</v>
      </c>
      <c r="J46" s="54"/>
      <c r="K46" s="54"/>
      <c r="L46" s="54"/>
      <c r="M46" s="54"/>
      <c r="N46" s="54"/>
      <c r="O46" s="54"/>
      <c r="P46" s="54"/>
      <c r="Q46" s="54">
        <v>200</v>
      </c>
      <c r="R46" s="54"/>
      <c r="S46" s="54"/>
      <c r="T46" s="54"/>
      <c r="U46" s="21">
        <v>100</v>
      </c>
      <c r="V46" s="21" t="s">
        <v>247</v>
      </c>
      <c r="W46" s="21" t="s">
        <v>40</v>
      </c>
      <c r="X46" s="67" t="s">
        <v>41</v>
      </c>
    </row>
    <row r="47" spans="1:24" s="2" customFormat="1" ht="117" customHeight="1">
      <c r="A47" s="20" t="s">
        <v>248</v>
      </c>
      <c r="B47" s="21" t="s">
        <v>221</v>
      </c>
      <c r="C47" s="21" t="s">
        <v>249</v>
      </c>
      <c r="D47" s="21" t="s">
        <v>34</v>
      </c>
      <c r="E47" s="21" t="s">
        <v>250</v>
      </c>
      <c r="F47" s="21" t="s">
        <v>251</v>
      </c>
      <c r="G47" s="21" t="s">
        <v>121</v>
      </c>
      <c r="H47" s="21" t="s">
        <v>252</v>
      </c>
      <c r="I47" s="54">
        <v>80</v>
      </c>
      <c r="J47" s="54"/>
      <c r="K47" s="54"/>
      <c r="L47" s="54"/>
      <c r="M47" s="54"/>
      <c r="N47" s="54"/>
      <c r="O47" s="54"/>
      <c r="P47" s="54"/>
      <c r="Q47" s="54">
        <v>80</v>
      </c>
      <c r="R47" s="54"/>
      <c r="S47" s="54"/>
      <c r="T47" s="54"/>
      <c r="U47" s="21">
        <v>40</v>
      </c>
      <c r="V47" s="21" t="s">
        <v>253</v>
      </c>
      <c r="W47" s="21" t="s">
        <v>40</v>
      </c>
      <c r="X47" s="67" t="s">
        <v>41</v>
      </c>
    </row>
    <row r="48" spans="1:24" s="2" customFormat="1" ht="126" customHeight="1">
      <c r="A48" s="20" t="s">
        <v>254</v>
      </c>
      <c r="B48" s="21" t="s">
        <v>221</v>
      </c>
      <c r="C48" s="21" t="s">
        <v>255</v>
      </c>
      <c r="D48" s="21" t="s">
        <v>34</v>
      </c>
      <c r="E48" s="21" t="s">
        <v>256</v>
      </c>
      <c r="F48" s="21" t="s">
        <v>257</v>
      </c>
      <c r="G48" s="21" t="s">
        <v>121</v>
      </c>
      <c r="H48" s="21" t="s">
        <v>252</v>
      </c>
      <c r="I48" s="54">
        <v>100</v>
      </c>
      <c r="J48" s="54"/>
      <c r="K48" s="54"/>
      <c r="L48" s="54"/>
      <c r="M48" s="54"/>
      <c r="N48" s="54"/>
      <c r="O48" s="54"/>
      <c r="P48" s="54"/>
      <c r="Q48" s="54">
        <v>100</v>
      </c>
      <c r="R48" s="54"/>
      <c r="S48" s="54"/>
      <c r="T48" s="54"/>
      <c r="U48" s="21">
        <v>70</v>
      </c>
      <c r="V48" s="21" t="s">
        <v>242</v>
      </c>
      <c r="W48" s="21" t="s">
        <v>40</v>
      </c>
      <c r="X48" s="67" t="s">
        <v>41</v>
      </c>
    </row>
    <row r="49" spans="1:24" s="2" customFormat="1" ht="111" customHeight="1">
      <c r="A49" s="20" t="s">
        <v>258</v>
      </c>
      <c r="B49" s="21" t="s">
        <v>221</v>
      </c>
      <c r="C49" s="21" t="s">
        <v>259</v>
      </c>
      <c r="D49" s="21" t="s">
        <v>34</v>
      </c>
      <c r="E49" s="21" t="s">
        <v>260</v>
      </c>
      <c r="F49" s="21" t="s">
        <v>261</v>
      </c>
      <c r="G49" s="21" t="s">
        <v>121</v>
      </c>
      <c r="H49" s="21" t="s">
        <v>252</v>
      </c>
      <c r="I49" s="54">
        <v>100</v>
      </c>
      <c r="J49" s="54"/>
      <c r="K49" s="54"/>
      <c r="L49" s="54"/>
      <c r="M49" s="54"/>
      <c r="N49" s="54"/>
      <c r="O49" s="54"/>
      <c r="P49" s="54"/>
      <c r="Q49" s="54">
        <v>100</v>
      </c>
      <c r="R49" s="54"/>
      <c r="S49" s="54"/>
      <c r="T49" s="54"/>
      <c r="U49" s="21">
        <v>50</v>
      </c>
      <c r="V49" s="21" t="s">
        <v>236</v>
      </c>
      <c r="W49" s="21" t="s">
        <v>40</v>
      </c>
      <c r="X49" s="67" t="s">
        <v>41</v>
      </c>
    </row>
    <row r="50" spans="1:24" s="2" customFormat="1" ht="135" customHeight="1">
      <c r="A50" s="20" t="s">
        <v>262</v>
      </c>
      <c r="B50" s="21" t="s">
        <v>221</v>
      </c>
      <c r="C50" s="21" t="s">
        <v>263</v>
      </c>
      <c r="D50" s="21" t="s">
        <v>34</v>
      </c>
      <c r="E50" s="21" t="s">
        <v>264</v>
      </c>
      <c r="F50" s="21" t="s">
        <v>265</v>
      </c>
      <c r="G50" s="21" t="s">
        <v>121</v>
      </c>
      <c r="H50" s="21" t="s">
        <v>200</v>
      </c>
      <c r="I50" s="54">
        <v>40</v>
      </c>
      <c r="J50" s="54"/>
      <c r="K50" s="54"/>
      <c r="L50" s="54"/>
      <c r="M50" s="54"/>
      <c r="N50" s="54"/>
      <c r="O50" s="54"/>
      <c r="P50" s="54"/>
      <c r="Q50" s="54">
        <v>40</v>
      </c>
      <c r="R50" s="54"/>
      <c r="S50" s="54"/>
      <c r="T50" s="54"/>
      <c r="U50" s="21">
        <v>30</v>
      </c>
      <c r="V50" s="21" t="s">
        <v>266</v>
      </c>
      <c r="W50" s="21" t="s">
        <v>40</v>
      </c>
      <c r="X50" s="67" t="s">
        <v>41</v>
      </c>
    </row>
    <row r="51" spans="1:24" s="2" customFormat="1" ht="111" customHeight="1">
      <c r="A51" s="20" t="s">
        <v>267</v>
      </c>
      <c r="B51" s="21" t="s">
        <v>221</v>
      </c>
      <c r="C51" s="21" t="s">
        <v>268</v>
      </c>
      <c r="D51" s="21" t="s">
        <v>34</v>
      </c>
      <c r="E51" s="21" t="s">
        <v>269</v>
      </c>
      <c r="F51" s="21" t="s">
        <v>270</v>
      </c>
      <c r="G51" s="21" t="s">
        <v>121</v>
      </c>
      <c r="H51" s="21" t="s">
        <v>169</v>
      </c>
      <c r="I51" s="54">
        <v>120</v>
      </c>
      <c r="J51" s="54"/>
      <c r="K51" s="54"/>
      <c r="L51" s="54"/>
      <c r="M51" s="54"/>
      <c r="N51" s="54"/>
      <c r="O51" s="54"/>
      <c r="P51" s="54"/>
      <c r="Q51" s="54">
        <v>120</v>
      </c>
      <c r="R51" s="54"/>
      <c r="S51" s="54"/>
      <c r="T51" s="54"/>
      <c r="U51" s="21">
        <v>80</v>
      </c>
      <c r="V51" s="21" t="s">
        <v>271</v>
      </c>
      <c r="W51" s="21" t="s">
        <v>40</v>
      </c>
      <c r="X51" s="67" t="s">
        <v>41</v>
      </c>
    </row>
    <row r="52" spans="1:24" s="2" customFormat="1" ht="126.75" customHeight="1">
      <c r="A52" s="20" t="s">
        <v>272</v>
      </c>
      <c r="B52" s="21" t="s">
        <v>221</v>
      </c>
      <c r="C52" s="21" t="s">
        <v>273</v>
      </c>
      <c r="D52" s="21" t="s">
        <v>34</v>
      </c>
      <c r="E52" s="21" t="s">
        <v>274</v>
      </c>
      <c r="F52" s="21" t="s">
        <v>275</v>
      </c>
      <c r="G52" s="21" t="s">
        <v>121</v>
      </c>
      <c r="H52" s="21" t="s">
        <v>276</v>
      </c>
      <c r="I52" s="54">
        <v>50</v>
      </c>
      <c r="J52" s="54"/>
      <c r="K52" s="54"/>
      <c r="L52" s="54"/>
      <c r="M52" s="54"/>
      <c r="N52" s="54"/>
      <c r="O52" s="54"/>
      <c r="P52" s="54"/>
      <c r="Q52" s="54">
        <v>50</v>
      </c>
      <c r="R52" s="54"/>
      <c r="S52" s="54"/>
      <c r="T52" s="54"/>
      <c r="U52" s="21">
        <v>50</v>
      </c>
      <c r="V52" s="21" t="s">
        <v>236</v>
      </c>
      <c r="W52" s="21" t="s">
        <v>40</v>
      </c>
      <c r="X52" s="67" t="s">
        <v>41</v>
      </c>
    </row>
    <row r="53" spans="1:24" s="2" customFormat="1" ht="138" customHeight="1">
      <c r="A53" s="20" t="s">
        <v>277</v>
      </c>
      <c r="B53" s="21" t="s">
        <v>221</v>
      </c>
      <c r="C53" s="21" t="s">
        <v>278</v>
      </c>
      <c r="D53" s="21" t="s">
        <v>34</v>
      </c>
      <c r="E53" s="21" t="s">
        <v>279</v>
      </c>
      <c r="F53" s="21" t="s">
        <v>280</v>
      </c>
      <c r="G53" s="21" t="s">
        <v>121</v>
      </c>
      <c r="H53" s="21" t="s">
        <v>276</v>
      </c>
      <c r="I53" s="54">
        <v>50</v>
      </c>
      <c r="J53" s="54"/>
      <c r="K53" s="54"/>
      <c r="L53" s="54"/>
      <c r="M53" s="54"/>
      <c r="N53" s="54"/>
      <c r="O53" s="54"/>
      <c r="P53" s="54"/>
      <c r="Q53" s="54">
        <v>50</v>
      </c>
      <c r="R53" s="54"/>
      <c r="S53" s="54"/>
      <c r="T53" s="54"/>
      <c r="U53" s="21">
        <v>50</v>
      </c>
      <c r="V53" s="21" t="s">
        <v>236</v>
      </c>
      <c r="W53" s="21" t="s">
        <v>40</v>
      </c>
      <c r="X53" s="67" t="s">
        <v>41</v>
      </c>
    </row>
    <row r="54" spans="1:24" s="2" customFormat="1" ht="115.5" customHeight="1">
      <c r="A54" s="20" t="s">
        <v>281</v>
      </c>
      <c r="B54" s="21" t="s">
        <v>221</v>
      </c>
      <c r="C54" s="21" t="s">
        <v>282</v>
      </c>
      <c r="D54" s="21" t="s">
        <v>34</v>
      </c>
      <c r="E54" s="21" t="s">
        <v>283</v>
      </c>
      <c r="F54" s="21" t="s">
        <v>284</v>
      </c>
      <c r="G54" s="21" t="s">
        <v>121</v>
      </c>
      <c r="H54" s="21" t="s">
        <v>276</v>
      </c>
      <c r="I54" s="54">
        <v>170</v>
      </c>
      <c r="J54" s="54"/>
      <c r="K54" s="54"/>
      <c r="L54" s="54"/>
      <c r="M54" s="54"/>
      <c r="N54" s="54"/>
      <c r="O54" s="54"/>
      <c r="P54" s="54"/>
      <c r="Q54" s="54">
        <v>170</v>
      </c>
      <c r="R54" s="54"/>
      <c r="S54" s="54"/>
      <c r="T54" s="54"/>
      <c r="U54" s="21">
        <v>100</v>
      </c>
      <c r="V54" s="21" t="s">
        <v>285</v>
      </c>
      <c r="W54" s="21" t="s">
        <v>40</v>
      </c>
      <c r="X54" s="67" t="s">
        <v>41</v>
      </c>
    </row>
    <row r="55" spans="1:24" s="2" customFormat="1" ht="108" customHeight="1">
      <c r="A55" s="20" t="s">
        <v>286</v>
      </c>
      <c r="B55" s="21" t="s">
        <v>221</v>
      </c>
      <c r="C55" s="21" t="s">
        <v>287</v>
      </c>
      <c r="D55" s="21" t="s">
        <v>34</v>
      </c>
      <c r="E55" s="21" t="s">
        <v>288</v>
      </c>
      <c r="F55" s="21" t="s">
        <v>289</v>
      </c>
      <c r="G55" s="21" t="s">
        <v>121</v>
      </c>
      <c r="H55" s="21" t="s">
        <v>163</v>
      </c>
      <c r="I55" s="54">
        <v>50</v>
      </c>
      <c r="J55" s="54"/>
      <c r="K55" s="54"/>
      <c r="L55" s="54"/>
      <c r="M55" s="54"/>
      <c r="N55" s="54"/>
      <c r="O55" s="54"/>
      <c r="P55" s="54"/>
      <c r="Q55" s="54">
        <v>50</v>
      </c>
      <c r="R55" s="54"/>
      <c r="S55" s="54"/>
      <c r="T55" s="54"/>
      <c r="U55" s="21">
        <v>20</v>
      </c>
      <c r="V55" s="21" t="s">
        <v>290</v>
      </c>
      <c r="W55" s="21" t="s">
        <v>40</v>
      </c>
      <c r="X55" s="67" t="s">
        <v>41</v>
      </c>
    </row>
    <row r="56" spans="1:24" s="2" customFormat="1" ht="108" customHeight="1">
      <c r="A56" s="20" t="s">
        <v>291</v>
      </c>
      <c r="B56" s="21" t="s">
        <v>221</v>
      </c>
      <c r="C56" s="21" t="s">
        <v>292</v>
      </c>
      <c r="D56" s="21" t="s">
        <v>34</v>
      </c>
      <c r="E56" s="21" t="s">
        <v>293</v>
      </c>
      <c r="F56" s="21" t="s">
        <v>294</v>
      </c>
      <c r="G56" s="21" t="s">
        <v>121</v>
      </c>
      <c r="H56" s="21" t="s">
        <v>295</v>
      </c>
      <c r="I56" s="54">
        <v>110</v>
      </c>
      <c r="J56" s="54"/>
      <c r="K56" s="54"/>
      <c r="L56" s="54"/>
      <c r="M56" s="54"/>
      <c r="N56" s="54"/>
      <c r="O56" s="54"/>
      <c r="P56" s="54"/>
      <c r="Q56" s="54">
        <v>110</v>
      </c>
      <c r="R56" s="54"/>
      <c r="S56" s="54"/>
      <c r="T56" s="54"/>
      <c r="U56" s="21">
        <v>60</v>
      </c>
      <c r="V56" s="21" t="s">
        <v>296</v>
      </c>
      <c r="W56" s="21" t="s">
        <v>40</v>
      </c>
      <c r="X56" s="67" t="s">
        <v>41</v>
      </c>
    </row>
    <row r="57" spans="1:24" s="2" customFormat="1" ht="162.75" customHeight="1">
      <c r="A57" s="20" t="s">
        <v>297</v>
      </c>
      <c r="B57" s="30" t="s">
        <v>298</v>
      </c>
      <c r="C57" s="31" t="s">
        <v>299</v>
      </c>
      <c r="D57" s="22" t="s">
        <v>34</v>
      </c>
      <c r="E57" s="42" t="s">
        <v>300</v>
      </c>
      <c r="F57" s="22" t="s">
        <v>52</v>
      </c>
      <c r="G57" s="22" t="s">
        <v>301</v>
      </c>
      <c r="H57" s="22" t="s">
        <v>38</v>
      </c>
      <c r="I57" s="55">
        <v>300</v>
      </c>
      <c r="J57" s="56"/>
      <c r="K57" s="56"/>
      <c r="L57" s="56"/>
      <c r="M57" s="56"/>
      <c r="N57" s="56"/>
      <c r="O57" s="56"/>
      <c r="P57" s="55">
        <v>300</v>
      </c>
      <c r="Q57" s="56"/>
      <c r="R57" s="56"/>
      <c r="S57" s="56"/>
      <c r="T57" s="56"/>
      <c r="U57" s="42" t="s">
        <v>302</v>
      </c>
      <c r="V57" s="42" t="s">
        <v>303</v>
      </c>
      <c r="W57" s="21" t="s">
        <v>40</v>
      </c>
      <c r="X57" s="67" t="s">
        <v>41</v>
      </c>
    </row>
    <row r="58" spans="1:24" s="2" customFormat="1" ht="285" customHeight="1">
      <c r="A58" s="20" t="s">
        <v>304</v>
      </c>
      <c r="B58" s="21" t="s">
        <v>203</v>
      </c>
      <c r="C58" s="21" t="s">
        <v>305</v>
      </c>
      <c r="D58" s="21" t="s">
        <v>34</v>
      </c>
      <c r="E58" s="21" t="s">
        <v>306</v>
      </c>
      <c r="F58" s="21" t="s">
        <v>95</v>
      </c>
      <c r="G58" s="21" t="s">
        <v>121</v>
      </c>
      <c r="H58" s="21" t="s">
        <v>307</v>
      </c>
      <c r="I58" s="54">
        <v>1360</v>
      </c>
      <c r="J58" s="54"/>
      <c r="K58" s="54"/>
      <c r="L58" s="54"/>
      <c r="M58" s="54"/>
      <c r="N58" s="54"/>
      <c r="O58" s="54"/>
      <c r="P58" s="54"/>
      <c r="Q58" s="54">
        <v>1360</v>
      </c>
      <c r="R58" s="54"/>
      <c r="S58" s="54"/>
      <c r="T58" s="54"/>
      <c r="U58" s="21"/>
      <c r="V58" s="21" t="s">
        <v>308</v>
      </c>
      <c r="W58" s="21" t="s">
        <v>40</v>
      </c>
      <c r="X58" s="67" t="s">
        <v>41</v>
      </c>
    </row>
    <row r="59" spans="1:24" s="2" customFormat="1" ht="108" customHeight="1">
      <c r="A59" s="20" t="s">
        <v>309</v>
      </c>
      <c r="B59" s="21" t="s">
        <v>195</v>
      </c>
      <c r="C59" s="21" t="s">
        <v>310</v>
      </c>
      <c r="D59" s="21" t="s">
        <v>34</v>
      </c>
      <c r="E59" s="21" t="s">
        <v>311</v>
      </c>
      <c r="F59" s="21" t="s">
        <v>52</v>
      </c>
      <c r="G59" s="21" t="s">
        <v>312</v>
      </c>
      <c r="H59" s="21" t="s">
        <v>101</v>
      </c>
      <c r="I59" s="54">
        <v>50</v>
      </c>
      <c r="J59" s="54">
        <v>50</v>
      </c>
      <c r="K59" s="54"/>
      <c r="L59" s="54">
        <v>50</v>
      </c>
      <c r="M59" s="54"/>
      <c r="N59" s="54"/>
      <c r="O59" s="54"/>
      <c r="P59" s="54"/>
      <c r="Q59" s="54"/>
      <c r="R59" s="54"/>
      <c r="S59" s="54"/>
      <c r="T59" s="54"/>
      <c r="U59" s="21"/>
      <c r="V59" s="21"/>
      <c r="W59" s="21" t="s">
        <v>40</v>
      </c>
      <c r="X59" s="67" t="s">
        <v>41</v>
      </c>
    </row>
    <row r="60" spans="1:24" s="1" customFormat="1" ht="24" customHeight="1">
      <c r="A60" s="26" t="s">
        <v>313</v>
      </c>
      <c r="B60" s="27" t="s">
        <v>314</v>
      </c>
      <c r="C60" s="21"/>
      <c r="D60" s="21"/>
      <c r="E60" s="21"/>
      <c r="F60" s="21"/>
      <c r="G60" s="21"/>
      <c r="H60" s="21"/>
      <c r="I60" s="51"/>
      <c r="J60" s="51"/>
      <c r="K60" s="51"/>
      <c r="L60" s="51"/>
      <c r="M60" s="51"/>
      <c r="N60" s="51"/>
      <c r="O60" s="51"/>
      <c r="P60" s="51"/>
      <c r="Q60" s="51"/>
      <c r="R60" s="51"/>
      <c r="S60" s="51"/>
      <c r="T60" s="51"/>
      <c r="U60" s="21"/>
      <c r="V60" s="27"/>
      <c r="W60" s="27"/>
      <c r="X60" s="66"/>
    </row>
    <row r="61" spans="1:24" s="2" customFormat="1" ht="46.5" customHeight="1">
      <c r="A61" s="20" t="s">
        <v>315</v>
      </c>
      <c r="B61" s="32" t="s">
        <v>316</v>
      </c>
      <c r="C61" s="33" t="s">
        <v>317</v>
      </c>
      <c r="D61" s="34" t="s">
        <v>34</v>
      </c>
      <c r="E61" s="43" t="s">
        <v>318</v>
      </c>
      <c r="F61" s="33" t="s">
        <v>52</v>
      </c>
      <c r="G61" s="34" t="s">
        <v>90</v>
      </c>
      <c r="H61" s="34" t="s">
        <v>319</v>
      </c>
      <c r="I61" s="57">
        <v>2100</v>
      </c>
      <c r="J61" s="58"/>
      <c r="K61" s="59"/>
      <c r="L61" s="60"/>
      <c r="M61" s="60"/>
      <c r="N61" s="60"/>
      <c r="O61" s="60"/>
      <c r="P61" s="60"/>
      <c r="Q61" s="57"/>
      <c r="R61" s="60"/>
      <c r="S61" s="60"/>
      <c r="T61" s="50">
        <v>2100</v>
      </c>
      <c r="U61" s="70" t="s">
        <v>36</v>
      </c>
      <c r="V61" s="33" t="s">
        <v>320</v>
      </c>
      <c r="W61" s="34" t="s">
        <v>40</v>
      </c>
      <c r="X61" s="67" t="s">
        <v>41</v>
      </c>
    </row>
    <row r="62" spans="1:24" s="1" customFormat="1" ht="45.75" customHeight="1">
      <c r="A62" s="20" t="s">
        <v>321</v>
      </c>
      <c r="B62" s="21" t="s">
        <v>316</v>
      </c>
      <c r="C62" s="21" t="s">
        <v>322</v>
      </c>
      <c r="D62" s="21" t="s">
        <v>34</v>
      </c>
      <c r="E62" s="21" t="s">
        <v>323</v>
      </c>
      <c r="F62" s="21" t="s">
        <v>324</v>
      </c>
      <c r="G62" s="21" t="s">
        <v>153</v>
      </c>
      <c r="H62" s="21" t="s">
        <v>325</v>
      </c>
      <c r="I62" s="51">
        <f>SUM(J62,O62,P62,Q62,R62,S62,T62)</f>
        <v>1100</v>
      </c>
      <c r="J62" s="51">
        <f>SUM(K62,L62,M62,N62)</f>
        <v>1100</v>
      </c>
      <c r="K62" s="51">
        <v>1100</v>
      </c>
      <c r="L62" s="51"/>
      <c r="M62" s="51"/>
      <c r="N62" s="51"/>
      <c r="O62" s="51"/>
      <c r="P62" s="51"/>
      <c r="Q62" s="51"/>
      <c r="R62" s="51"/>
      <c r="S62" s="51"/>
      <c r="T62" s="51"/>
      <c r="U62" s="21" t="s">
        <v>326</v>
      </c>
      <c r="V62" s="27" t="s">
        <v>327</v>
      </c>
      <c r="W62" s="27" t="s">
        <v>40</v>
      </c>
      <c r="X62" s="67" t="s">
        <v>41</v>
      </c>
    </row>
    <row r="63" spans="1:24" s="2" customFormat="1" ht="129" customHeight="1">
      <c r="A63" s="20" t="s">
        <v>328</v>
      </c>
      <c r="B63" s="21" t="s">
        <v>298</v>
      </c>
      <c r="C63" s="21" t="s">
        <v>329</v>
      </c>
      <c r="D63" s="21" t="s">
        <v>34</v>
      </c>
      <c r="E63" s="21" t="s">
        <v>330</v>
      </c>
      <c r="F63" s="21" t="s">
        <v>324</v>
      </c>
      <c r="G63" s="21" t="s">
        <v>331</v>
      </c>
      <c r="H63" s="21" t="s">
        <v>332</v>
      </c>
      <c r="I63" s="61">
        <v>300</v>
      </c>
      <c r="J63" s="61">
        <v>300</v>
      </c>
      <c r="K63" s="61"/>
      <c r="L63" s="61">
        <v>300</v>
      </c>
      <c r="M63" s="54"/>
      <c r="N63" s="54"/>
      <c r="O63" s="54"/>
      <c r="P63" s="54"/>
      <c r="Q63" s="54"/>
      <c r="R63" s="54"/>
      <c r="S63" s="54"/>
      <c r="T63" s="54"/>
      <c r="U63" s="21" t="s">
        <v>324</v>
      </c>
      <c r="V63" s="21" t="s">
        <v>333</v>
      </c>
      <c r="W63" s="21" t="s">
        <v>40</v>
      </c>
      <c r="X63" s="67" t="s">
        <v>41</v>
      </c>
    </row>
    <row r="64" spans="1:24" s="1" customFormat="1" ht="21.75" customHeight="1">
      <c r="A64" s="35" t="s">
        <v>334</v>
      </c>
      <c r="B64" s="36" t="s">
        <v>335</v>
      </c>
      <c r="C64" s="21"/>
      <c r="D64" s="21"/>
      <c r="E64" s="21"/>
      <c r="F64" s="21"/>
      <c r="G64" s="21"/>
      <c r="H64" s="21"/>
      <c r="I64" s="51"/>
      <c r="J64" s="51"/>
      <c r="K64" s="51"/>
      <c r="L64" s="51"/>
      <c r="M64" s="51"/>
      <c r="N64" s="51"/>
      <c r="O64" s="51"/>
      <c r="P64" s="51"/>
      <c r="Q64" s="51"/>
      <c r="R64" s="51"/>
      <c r="S64" s="51"/>
      <c r="T64" s="51"/>
      <c r="U64" s="21"/>
      <c r="V64" s="27"/>
      <c r="W64" s="27"/>
      <c r="X64" s="66"/>
    </row>
    <row r="65" spans="1:24" s="1" customFormat="1" ht="27" customHeight="1">
      <c r="A65" s="18" t="s">
        <v>29</v>
      </c>
      <c r="B65" s="19" t="s">
        <v>336</v>
      </c>
      <c r="C65" s="21"/>
      <c r="D65" s="21"/>
      <c r="E65" s="21"/>
      <c r="F65" s="21"/>
      <c r="G65" s="21"/>
      <c r="H65" s="21"/>
      <c r="I65" s="51"/>
      <c r="J65" s="51"/>
      <c r="K65" s="51"/>
      <c r="L65" s="51"/>
      <c r="M65" s="51"/>
      <c r="N65" s="51"/>
      <c r="O65" s="51"/>
      <c r="P65" s="51"/>
      <c r="Q65" s="51"/>
      <c r="R65" s="51"/>
      <c r="S65" s="51"/>
      <c r="T65" s="51"/>
      <c r="U65" s="21"/>
      <c r="V65" s="27"/>
      <c r="W65" s="27"/>
      <c r="X65" s="66"/>
    </row>
    <row r="66" spans="1:24" s="2" customFormat="1" ht="34.5" customHeight="1">
      <c r="A66" s="20" t="s">
        <v>337</v>
      </c>
      <c r="B66" s="21" t="s">
        <v>338</v>
      </c>
      <c r="C66" s="21" t="s">
        <v>339</v>
      </c>
      <c r="D66" s="21" t="s">
        <v>34</v>
      </c>
      <c r="E66" s="21" t="s">
        <v>340</v>
      </c>
      <c r="F66" s="21"/>
      <c r="G66" s="21" t="s">
        <v>121</v>
      </c>
      <c r="H66" s="21" t="s">
        <v>341</v>
      </c>
      <c r="I66" s="51">
        <v>350</v>
      </c>
      <c r="J66" s="51">
        <v>200</v>
      </c>
      <c r="K66" s="51"/>
      <c r="L66" s="51">
        <v>200</v>
      </c>
      <c r="M66" s="51"/>
      <c r="N66" s="51"/>
      <c r="O66" s="51"/>
      <c r="P66" s="51"/>
      <c r="Q66" s="51">
        <v>150</v>
      </c>
      <c r="R66" s="51"/>
      <c r="S66" s="51"/>
      <c r="T66" s="51"/>
      <c r="U66" s="21" t="s">
        <v>342</v>
      </c>
      <c r="V66" s="27"/>
      <c r="W66" s="27" t="s">
        <v>40</v>
      </c>
      <c r="X66" s="67" t="s">
        <v>41</v>
      </c>
    </row>
    <row r="67" spans="1:24" s="2" customFormat="1" ht="36" customHeight="1">
      <c r="A67" s="20" t="s">
        <v>343</v>
      </c>
      <c r="B67" s="21" t="s">
        <v>338</v>
      </c>
      <c r="C67" s="71" t="s">
        <v>344</v>
      </c>
      <c r="D67" s="21" t="s">
        <v>34</v>
      </c>
      <c r="E67" s="21" t="s">
        <v>345</v>
      </c>
      <c r="F67" s="21"/>
      <c r="G67" s="21" t="s">
        <v>346</v>
      </c>
      <c r="H67" s="21" t="s">
        <v>341</v>
      </c>
      <c r="I67" s="51">
        <v>200</v>
      </c>
      <c r="J67" s="51"/>
      <c r="K67" s="51"/>
      <c r="L67" s="51"/>
      <c r="M67" s="51"/>
      <c r="N67" s="51"/>
      <c r="O67" s="51"/>
      <c r="P67" s="51"/>
      <c r="Q67" s="51"/>
      <c r="R67" s="51"/>
      <c r="S67" s="51"/>
      <c r="T67" s="51">
        <v>200</v>
      </c>
      <c r="U67" s="21" t="s">
        <v>347</v>
      </c>
      <c r="V67" s="27"/>
      <c r="W67" s="27" t="s">
        <v>40</v>
      </c>
      <c r="X67" s="67" t="s">
        <v>41</v>
      </c>
    </row>
    <row r="68" spans="1:24" s="1" customFormat="1" ht="24" customHeight="1">
      <c r="A68" s="18" t="s">
        <v>179</v>
      </c>
      <c r="B68" s="19" t="s">
        <v>348</v>
      </c>
      <c r="C68" s="21"/>
      <c r="D68" s="21"/>
      <c r="E68" s="21"/>
      <c r="F68" s="21"/>
      <c r="G68" s="21"/>
      <c r="H68" s="21"/>
      <c r="I68" s="51"/>
      <c r="J68" s="51"/>
      <c r="K68" s="51"/>
      <c r="L68" s="51"/>
      <c r="M68" s="51"/>
      <c r="N68" s="51"/>
      <c r="O68" s="51"/>
      <c r="P68" s="51"/>
      <c r="Q68" s="51"/>
      <c r="R68" s="51"/>
      <c r="S68" s="51"/>
      <c r="T68" s="51"/>
      <c r="U68" s="21"/>
      <c r="V68" s="27"/>
      <c r="W68" s="27"/>
      <c r="X68" s="66"/>
    </row>
    <row r="69" spans="1:24" s="2" customFormat="1" ht="129" customHeight="1">
      <c r="A69" s="72" t="s">
        <v>349</v>
      </c>
      <c r="B69" s="73"/>
      <c r="C69" s="21" t="s">
        <v>350</v>
      </c>
      <c r="D69" s="21" t="s">
        <v>34</v>
      </c>
      <c r="E69" s="21" t="s">
        <v>351</v>
      </c>
      <c r="F69" s="21"/>
      <c r="G69" s="21" t="s">
        <v>346</v>
      </c>
      <c r="H69" s="21" t="s">
        <v>341</v>
      </c>
      <c r="I69" s="51">
        <v>200</v>
      </c>
      <c r="J69" s="51"/>
      <c r="K69" s="51"/>
      <c r="L69" s="51"/>
      <c r="M69" s="51"/>
      <c r="N69" s="51"/>
      <c r="O69" s="51"/>
      <c r="P69" s="51"/>
      <c r="Q69" s="51"/>
      <c r="R69" s="51"/>
      <c r="S69" s="51"/>
      <c r="T69" s="51">
        <v>200</v>
      </c>
      <c r="U69" s="21" t="s">
        <v>342</v>
      </c>
      <c r="V69" s="27"/>
      <c r="W69" s="27" t="s">
        <v>40</v>
      </c>
      <c r="X69" s="67" t="s">
        <v>41</v>
      </c>
    </row>
    <row r="70" spans="1:24" s="2" customFormat="1" ht="129" customHeight="1">
      <c r="A70" s="72" t="s">
        <v>352</v>
      </c>
      <c r="B70" s="21" t="s">
        <v>353</v>
      </c>
      <c r="C70" s="21" t="s">
        <v>354</v>
      </c>
      <c r="D70" s="21" t="s">
        <v>34</v>
      </c>
      <c r="E70" s="21" t="s">
        <v>355</v>
      </c>
      <c r="F70" s="21" t="s">
        <v>356</v>
      </c>
      <c r="G70" s="21" t="s">
        <v>121</v>
      </c>
      <c r="H70" s="21" t="s">
        <v>357</v>
      </c>
      <c r="I70" s="54">
        <v>30</v>
      </c>
      <c r="J70" s="54"/>
      <c r="K70" s="54"/>
      <c r="L70" s="54"/>
      <c r="M70" s="54"/>
      <c r="N70" s="54"/>
      <c r="O70" s="54"/>
      <c r="P70" s="54"/>
      <c r="Q70" s="54">
        <v>30</v>
      </c>
      <c r="R70" s="54"/>
      <c r="S70" s="54"/>
      <c r="T70" s="54"/>
      <c r="U70" s="21" t="s">
        <v>358</v>
      </c>
      <c r="V70" s="21" t="s">
        <v>359</v>
      </c>
      <c r="W70" s="21" t="s">
        <v>40</v>
      </c>
      <c r="X70" s="67" t="s">
        <v>41</v>
      </c>
    </row>
    <row r="71" spans="1:24" s="2" customFormat="1" ht="129" customHeight="1">
      <c r="A71" s="72" t="s">
        <v>360</v>
      </c>
      <c r="B71" s="21" t="s">
        <v>353</v>
      </c>
      <c r="C71" s="21" t="s">
        <v>361</v>
      </c>
      <c r="D71" s="21" t="s">
        <v>34</v>
      </c>
      <c r="E71" s="21" t="s">
        <v>362</v>
      </c>
      <c r="F71" s="21" t="s">
        <v>363</v>
      </c>
      <c r="G71" s="21" t="s">
        <v>121</v>
      </c>
      <c r="H71" s="21" t="s">
        <v>325</v>
      </c>
      <c r="I71" s="54">
        <v>60</v>
      </c>
      <c r="J71" s="54"/>
      <c r="K71" s="54"/>
      <c r="L71" s="54"/>
      <c r="M71" s="54"/>
      <c r="N71" s="54"/>
      <c r="O71" s="54"/>
      <c r="P71" s="54"/>
      <c r="Q71" s="54">
        <v>60</v>
      </c>
      <c r="R71" s="54"/>
      <c r="S71" s="54"/>
      <c r="T71" s="54"/>
      <c r="U71" s="21" t="s">
        <v>364</v>
      </c>
      <c r="V71" s="21" t="s">
        <v>365</v>
      </c>
      <c r="W71" s="21" t="s">
        <v>40</v>
      </c>
      <c r="X71" s="67" t="s">
        <v>41</v>
      </c>
    </row>
    <row r="72" spans="1:24" s="2" customFormat="1" ht="129" customHeight="1">
      <c r="A72" s="72" t="s">
        <v>366</v>
      </c>
      <c r="B72" s="21" t="s">
        <v>353</v>
      </c>
      <c r="C72" s="21" t="s">
        <v>367</v>
      </c>
      <c r="D72" s="21" t="s">
        <v>34</v>
      </c>
      <c r="E72" s="21" t="s">
        <v>368</v>
      </c>
      <c r="F72" s="21" t="s">
        <v>332</v>
      </c>
      <c r="G72" s="21" t="s">
        <v>121</v>
      </c>
      <c r="H72" s="21" t="s">
        <v>369</v>
      </c>
      <c r="I72" s="54">
        <v>50</v>
      </c>
      <c r="J72" s="54"/>
      <c r="K72" s="54"/>
      <c r="L72" s="54"/>
      <c r="M72" s="54"/>
      <c r="N72" s="54"/>
      <c r="O72" s="54"/>
      <c r="P72" s="54"/>
      <c r="Q72" s="54">
        <v>50</v>
      </c>
      <c r="R72" s="54"/>
      <c r="S72" s="54"/>
      <c r="T72" s="54"/>
      <c r="U72" s="21">
        <v>1500</v>
      </c>
      <c r="V72" s="21" t="s">
        <v>370</v>
      </c>
      <c r="W72" s="21" t="s">
        <v>40</v>
      </c>
      <c r="X72" s="67" t="s">
        <v>41</v>
      </c>
    </row>
    <row r="73" spans="1:24" s="1" customFormat="1" ht="36" customHeight="1">
      <c r="A73" s="18" t="s">
        <v>192</v>
      </c>
      <c r="B73" s="19" t="s">
        <v>371</v>
      </c>
      <c r="C73" s="21"/>
      <c r="D73" s="21"/>
      <c r="E73" s="21"/>
      <c r="F73" s="21"/>
      <c r="G73" s="21"/>
      <c r="H73" s="21"/>
      <c r="I73" s="51"/>
      <c r="J73" s="51"/>
      <c r="K73" s="51"/>
      <c r="L73" s="51"/>
      <c r="M73" s="51"/>
      <c r="N73" s="51"/>
      <c r="O73" s="51"/>
      <c r="P73" s="51"/>
      <c r="Q73" s="51"/>
      <c r="R73" s="51"/>
      <c r="S73" s="51"/>
      <c r="T73" s="51"/>
      <c r="U73" s="21"/>
      <c r="V73" s="27"/>
      <c r="W73" s="27"/>
      <c r="X73" s="66"/>
    </row>
    <row r="74" spans="1:24" s="1" customFormat="1" ht="36" customHeight="1">
      <c r="A74" s="18" t="s">
        <v>372</v>
      </c>
      <c r="B74" s="27" t="s">
        <v>371</v>
      </c>
      <c r="C74" s="27" t="s">
        <v>373</v>
      </c>
      <c r="D74" s="27" t="s">
        <v>34</v>
      </c>
      <c r="E74" s="27" t="s">
        <v>374</v>
      </c>
      <c r="F74" s="27" t="s">
        <v>375</v>
      </c>
      <c r="G74" s="27" t="s">
        <v>376</v>
      </c>
      <c r="H74" s="27" t="s">
        <v>377</v>
      </c>
      <c r="I74" s="50">
        <v>46</v>
      </c>
      <c r="J74" s="50"/>
      <c r="K74" s="50"/>
      <c r="L74" s="50"/>
      <c r="M74" s="50"/>
      <c r="N74" s="50"/>
      <c r="O74" s="50"/>
      <c r="P74" s="50"/>
      <c r="Q74" s="50"/>
      <c r="R74" s="50"/>
      <c r="S74" s="50">
        <v>46</v>
      </c>
      <c r="T74" s="50"/>
      <c r="U74" s="27" t="s">
        <v>378</v>
      </c>
      <c r="V74" s="27" t="s">
        <v>379</v>
      </c>
      <c r="W74" s="27" t="s">
        <v>40</v>
      </c>
      <c r="X74" s="67" t="s">
        <v>41</v>
      </c>
    </row>
    <row r="75" spans="1:24" s="1" customFormat="1" ht="34.5" customHeight="1">
      <c r="A75" s="18" t="s">
        <v>380</v>
      </c>
      <c r="B75" s="27" t="s">
        <v>371</v>
      </c>
      <c r="C75" s="27" t="s">
        <v>381</v>
      </c>
      <c r="D75" s="27" t="s">
        <v>34</v>
      </c>
      <c r="E75" s="27" t="s">
        <v>382</v>
      </c>
      <c r="F75" s="27" t="s">
        <v>115</v>
      </c>
      <c r="G75" s="27" t="s">
        <v>376</v>
      </c>
      <c r="H75" s="27" t="s">
        <v>377</v>
      </c>
      <c r="I75" s="50">
        <v>44</v>
      </c>
      <c r="J75" s="50"/>
      <c r="K75" s="50"/>
      <c r="L75" s="50"/>
      <c r="M75" s="50"/>
      <c r="N75" s="50"/>
      <c r="O75" s="50"/>
      <c r="P75" s="50"/>
      <c r="Q75" s="50"/>
      <c r="R75" s="50"/>
      <c r="S75" s="50">
        <v>44</v>
      </c>
      <c r="T75" s="50"/>
      <c r="U75" s="27" t="s">
        <v>383</v>
      </c>
      <c r="V75" s="27" t="s">
        <v>379</v>
      </c>
      <c r="W75" s="27" t="s">
        <v>40</v>
      </c>
      <c r="X75" s="67" t="s">
        <v>41</v>
      </c>
    </row>
    <row r="76" spans="1:24" s="1" customFormat="1" ht="37.5" customHeight="1">
      <c r="A76" s="18" t="s">
        <v>384</v>
      </c>
      <c r="B76" s="27" t="s">
        <v>371</v>
      </c>
      <c r="C76" s="27" t="s">
        <v>385</v>
      </c>
      <c r="D76" s="27" t="s">
        <v>34</v>
      </c>
      <c r="E76" s="27" t="s">
        <v>386</v>
      </c>
      <c r="F76" s="27" t="s">
        <v>387</v>
      </c>
      <c r="G76" s="27" t="s">
        <v>376</v>
      </c>
      <c r="H76" s="27" t="s">
        <v>377</v>
      </c>
      <c r="I76" s="50">
        <v>66</v>
      </c>
      <c r="J76" s="50"/>
      <c r="K76" s="50"/>
      <c r="L76" s="50"/>
      <c r="M76" s="50"/>
      <c r="N76" s="50"/>
      <c r="O76" s="50"/>
      <c r="P76" s="50"/>
      <c r="Q76" s="50"/>
      <c r="R76" s="50"/>
      <c r="S76" s="50">
        <v>66</v>
      </c>
      <c r="T76" s="50"/>
      <c r="U76" s="27" t="s">
        <v>388</v>
      </c>
      <c r="V76" s="27" t="s">
        <v>379</v>
      </c>
      <c r="W76" s="27" t="s">
        <v>40</v>
      </c>
      <c r="X76" s="67" t="s">
        <v>41</v>
      </c>
    </row>
    <row r="77" spans="1:24" s="1" customFormat="1" ht="36" customHeight="1">
      <c r="A77" s="18" t="s">
        <v>389</v>
      </c>
      <c r="B77" s="27" t="s">
        <v>371</v>
      </c>
      <c r="C77" s="27" t="s">
        <v>390</v>
      </c>
      <c r="D77" s="27" t="s">
        <v>34</v>
      </c>
      <c r="E77" s="27" t="s">
        <v>391</v>
      </c>
      <c r="F77" s="27" t="s">
        <v>392</v>
      </c>
      <c r="G77" s="27" t="s">
        <v>376</v>
      </c>
      <c r="H77" s="27" t="s">
        <v>377</v>
      </c>
      <c r="I77" s="50">
        <v>60</v>
      </c>
      <c r="J77" s="50"/>
      <c r="K77" s="50"/>
      <c r="L77" s="50"/>
      <c r="M77" s="50"/>
      <c r="N77" s="50"/>
      <c r="O77" s="50"/>
      <c r="P77" s="50"/>
      <c r="Q77" s="50"/>
      <c r="R77" s="50"/>
      <c r="S77" s="50">
        <v>60</v>
      </c>
      <c r="T77" s="50"/>
      <c r="U77" s="27" t="s">
        <v>393</v>
      </c>
      <c r="V77" s="27" t="s">
        <v>379</v>
      </c>
      <c r="W77" s="27" t="s">
        <v>40</v>
      </c>
      <c r="X77" s="67" t="s">
        <v>41</v>
      </c>
    </row>
    <row r="78" spans="1:24" s="1" customFormat="1" ht="33.75" customHeight="1">
      <c r="A78" s="18" t="s">
        <v>394</v>
      </c>
      <c r="B78" s="27" t="s">
        <v>371</v>
      </c>
      <c r="C78" s="27" t="s">
        <v>395</v>
      </c>
      <c r="D78" s="27" t="s">
        <v>34</v>
      </c>
      <c r="E78" s="27" t="s">
        <v>396</v>
      </c>
      <c r="F78" s="27" t="s">
        <v>397</v>
      </c>
      <c r="G78" s="27" t="s">
        <v>376</v>
      </c>
      <c r="H78" s="27" t="s">
        <v>377</v>
      </c>
      <c r="I78" s="50">
        <v>84</v>
      </c>
      <c r="J78" s="50"/>
      <c r="K78" s="50"/>
      <c r="L78" s="50"/>
      <c r="M78" s="50"/>
      <c r="N78" s="50"/>
      <c r="O78" s="50"/>
      <c r="P78" s="50"/>
      <c r="Q78" s="50"/>
      <c r="R78" s="50"/>
      <c r="S78" s="50">
        <v>84</v>
      </c>
      <c r="T78" s="50"/>
      <c r="U78" s="27" t="s">
        <v>398</v>
      </c>
      <c r="V78" s="27" t="s">
        <v>379</v>
      </c>
      <c r="W78" s="27" t="s">
        <v>40</v>
      </c>
      <c r="X78" s="67" t="s">
        <v>41</v>
      </c>
    </row>
    <row r="79" spans="1:24" s="1" customFormat="1" ht="36.75" customHeight="1">
      <c r="A79" s="18" t="s">
        <v>399</v>
      </c>
      <c r="B79" s="27" t="s">
        <v>371</v>
      </c>
      <c r="C79" s="27" t="s">
        <v>400</v>
      </c>
      <c r="D79" s="27" t="s">
        <v>34</v>
      </c>
      <c r="E79" s="27" t="s">
        <v>401</v>
      </c>
      <c r="F79" s="27" t="s">
        <v>402</v>
      </c>
      <c r="G79" s="27" t="s">
        <v>376</v>
      </c>
      <c r="H79" s="27" t="s">
        <v>377</v>
      </c>
      <c r="I79" s="50">
        <v>75</v>
      </c>
      <c r="J79" s="50"/>
      <c r="K79" s="50"/>
      <c r="L79" s="50"/>
      <c r="M79" s="50"/>
      <c r="N79" s="50"/>
      <c r="O79" s="50"/>
      <c r="P79" s="50"/>
      <c r="Q79" s="50"/>
      <c r="R79" s="50"/>
      <c r="S79" s="50">
        <v>75</v>
      </c>
      <c r="T79" s="50"/>
      <c r="U79" s="27" t="s">
        <v>403</v>
      </c>
      <c r="V79" s="27" t="s">
        <v>379</v>
      </c>
      <c r="W79" s="27" t="s">
        <v>40</v>
      </c>
      <c r="X79" s="67" t="s">
        <v>41</v>
      </c>
    </row>
    <row r="80" spans="1:24" s="1" customFormat="1" ht="34.5" customHeight="1">
      <c r="A80" s="18" t="s">
        <v>404</v>
      </c>
      <c r="B80" s="27" t="s">
        <v>371</v>
      </c>
      <c r="C80" s="27" t="s">
        <v>405</v>
      </c>
      <c r="D80" s="27" t="s">
        <v>34</v>
      </c>
      <c r="E80" s="27" t="s">
        <v>406</v>
      </c>
      <c r="F80" s="27" t="s">
        <v>407</v>
      </c>
      <c r="G80" s="27" t="s">
        <v>376</v>
      </c>
      <c r="H80" s="27" t="s">
        <v>377</v>
      </c>
      <c r="I80" s="50">
        <v>90</v>
      </c>
      <c r="J80" s="50"/>
      <c r="K80" s="50"/>
      <c r="L80" s="50"/>
      <c r="M80" s="50"/>
      <c r="N80" s="50"/>
      <c r="O80" s="50"/>
      <c r="P80" s="50"/>
      <c r="Q80" s="50"/>
      <c r="R80" s="50"/>
      <c r="S80" s="50">
        <v>90</v>
      </c>
      <c r="T80" s="50"/>
      <c r="U80" s="27" t="s">
        <v>408</v>
      </c>
      <c r="V80" s="27" t="s">
        <v>379</v>
      </c>
      <c r="W80" s="27" t="s">
        <v>40</v>
      </c>
      <c r="X80" s="67" t="s">
        <v>41</v>
      </c>
    </row>
    <row r="81" spans="1:24" s="1" customFormat="1" ht="39.75" customHeight="1">
      <c r="A81" s="18" t="s">
        <v>409</v>
      </c>
      <c r="B81" s="27" t="s">
        <v>371</v>
      </c>
      <c r="C81" s="27" t="s">
        <v>410</v>
      </c>
      <c r="D81" s="27" t="s">
        <v>34</v>
      </c>
      <c r="E81" s="27" t="s">
        <v>411</v>
      </c>
      <c r="F81" s="27" t="s">
        <v>412</v>
      </c>
      <c r="G81" s="27" t="s">
        <v>376</v>
      </c>
      <c r="H81" s="27" t="s">
        <v>377</v>
      </c>
      <c r="I81" s="50">
        <v>61</v>
      </c>
      <c r="J81" s="50"/>
      <c r="K81" s="50"/>
      <c r="L81" s="50"/>
      <c r="M81" s="50"/>
      <c r="N81" s="50"/>
      <c r="O81" s="50"/>
      <c r="P81" s="50"/>
      <c r="Q81" s="50"/>
      <c r="R81" s="50"/>
      <c r="S81" s="50">
        <v>61</v>
      </c>
      <c r="T81" s="50"/>
      <c r="U81" s="27" t="s">
        <v>413</v>
      </c>
      <c r="V81" s="27" t="s">
        <v>379</v>
      </c>
      <c r="W81" s="27" t="s">
        <v>40</v>
      </c>
      <c r="X81" s="67" t="s">
        <v>41</v>
      </c>
    </row>
    <row r="82" spans="1:24" s="1" customFormat="1" ht="39.75" customHeight="1">
      <c r="A82" s="18" t="s">
        <v>414</v>
      </c>
      <c r="B82" s="27" t="s">
        <v>371</v>
      </c>
      <c r="C82" s="27" t="s">
        <v>415</v>
      </c>
      <c r="D82" s="27" t="s">
        <v>34</v>
      </c>
      <c r="E82" s="27" t="s">
        <v>416</v>
      </c>
      <c r="F82" s="27" t="s">
        <v>417</v>
      </c>
      <c r="G82" s="27" t="s">
        <v>376</v>
      </c>
      <c r="H82" s="27" t="s">
        <v>377</v>
      </c>
      <c r="I82" s="50">
        <v>39</v>
      </c>
      <c r="J82" s="50"/>
      <c r="K82" s="50"/>
      <c r="L82" s="50"/>
      <c r="M82" s="50"/>
      <c r="N82" s="50"/>
      <c r="O82" s="50"/>
      <c r="P82" s="50"/>
      <c r="Q82" s="50"/>
      <c r="R82" s="50"/>
      <c r="S82" s="50">
        <v>39</v>
      </c>
      <c r="T82" s="50"/>
      <c r="U82" s="27" t="s">
        <v>418</v>
      </c>
      <c r="V82" s="27" t="s">
        <v>379</v>
      </c>
      <c r="W82" s="27" t="s">
        <v>40</v>
      </c>
      <c r="X82" s="67" t="s">
        <v>41</v>
      </c>
    </row>
    <row r="83" spans="1:24" s="1" customFormat="1" ht="39.75" customHeight="1">
      <c r="A83" s="18" t="s">
        <v>419</v>
      </c>
      <c r="B83" s="27" t="s">
        <v>371</v>
      </c>
      <c r="C83" s="27" t="s">
        <v>420</v>
      </c>
      <c r="D83" s="27" t="s">
        <v>34</v>
      </c>
      <c r="E83" s="27" t="s">
        <v>421</v>
      </c>
      <c r="F83" s="27" t="s">
        <v>422</v>
      </c>
      <c r="G83" s="27" t="s">
        <v>376</v>
      </c>
      <c r="H83" s="27" t="s">
        <v>377</v>
      </c>
      <c r="I83" s="50">
        <v>83</v>
      </c>
      <c r="J83" s="50"/>
      <c r="K83" s="50"/>
      <c r="L83" s="50"/>
      <c r="M83" s="50"/>
      <c r="N83" s="50"/>
      <c r="O83" s="50"/>
      <c r="P83" s="50"/>
      <c r="Q83" s="50"/>
      <c r="R83" s="50"/>
      <c r="S83" s="50">
        <v>83</v>
      </c>
      <c r="T83" s="50"/>
      <c r="U83" s="27" t="s">
        <v>423</v>
      </c>
      <c r="V83" s="27" t="s">
        <v>379</v>
      </c>
      <c r="W83" s="27" t="s">
        <v>40</v>
      </c>
      <c r="X83" s="67" t="s">
        <v>41</v>
      </c>
    </row>
    <row r="84" spans="1:24" s="1" customFormat="1" ht="39.75" customHeight="1">
      <c r="A84" s="18" t="s">
        <v>424</v>
      </c>
      <c r="B84" s="27" t="s">
        <v>371</v>
      </c>
      <c r="C84" s="27" t="s">
        <v>425</v>
      </c>
      <c r="D84" s="27" t="s">
        <v>34</v>
      </c>
      <c r="E84" s="27" t="s">
        <v>426</v>
      </c>
      <c r="F84" s="27" t="s">
        <v>128</v>
      </c>
      <c r="G84" s="27" t="s">
        <v>376</v>
      </c>
      <c r="H84" s="27" t="s">
        <v>377</v>
      </c>
      <c r="I84" s="50">
        <v>31</v>
      </c>
      <c r="J84" s="50"/>
      <c r="K84" s="50"/>
      <c r="L84" s="50"/>
      <c r="M84" s="50"/>
      <c r="N84" s="50"/>
      <c r="O84" s="50"/>
      <c r="P84" s="50"/>
      <c r="Q84" s="50"/>
      <c r="R84" s="50"/>
      <c r="S84" s="50">
        <v>31</v>
      </c>
      <c r="T84" s="50"/>
      <c r="U84" s="27" t="s">
        <v>427</v>
      </c>
      <c r="V84" s="27" t="s">
        <v>379</v>
      </c>
      <c r="W84" s="27" t="s">
        <v>40</v>
      </c>
      <c r="X84" s="67" t="s">
        <v>41</v>
      </c>
    </row>
    <row r="85" spans="1:24" s="1" customFormat="1" ht="39.75" customHeight="1">
      <c r="A85" s="18" t="s">
        <v>428</v>
      </c>
      <c r="B85" s="27" t="s">
        <v>371</v>
      </c>
      <c r="C85" s="27" t="s">
        <v>429</v>
      </c>
      <c r="D85" s="27" t="s">
        <v>34</v>
      </c>
      <c r="E85" s="27" t="s">
        <v>430</v>
      </c>
      <c r="F85" s="27" t="s">
        <v>431</v>
      </c>
      <c r="G85" s="27" t="s">
        <v>376</v>
      </c>
      <c r="H85" s="27" t="s">
        <v>377</v>
      </c>
      <c r="I85" s="50">
        <v>48</v>
      </c>
      <c r="J85" s="50"/>
      <c r="K85" s="50"/>
      <c r="L85" s="50"/>
      <c r="M85" s="50"/>
      <c r="N85" s="50"/>
      <c r="O85" s="50"/>
      <c r="P85" s="50"/>
      <c r="Q85" s="50"/>
      <c r="R85" s="50"/>
      <c r="S85" s="50">
        <v>48</v>
      </c>
      <c r="T85" s="50"/>
      <c r="U85" s="27" t="s">
        <v>432</v>
      </c>
      <c r="V85" s="27" t="s">
        <v>379</v>
      </c>
      <c r="W85" s="27" t="s">
        <v>40</v>
      </c>
      <c r="X85" s="67" t="s">
        <v>41</v>
      </c>
    </row>
    <row r="86" spans="1:24" s="1" customFormat="1" ht="39.75" customHeight="1">
      <c r="A86" s="18" t="s">
        <v>433</v>
      </c>
      <c r="B86" s="27" t="s">
        <v>371</v>
      </c>
      <c r="C86" s="27" t="s">
        <v>434</v>
      </c>
      <c r="D86" s="27" t="s">
        <v>34</v>
      </c>
      <c r="E86" s="27" t="s">
        <v>421</v>
      </c>
      <c r="F86" s="27" t="s">
        <v>95</v>
      </c>
      <c r="G86" s="27" t="s">
        <v>376</v>
      </c>
      <c r="H86" s="27" t="s">
        <v>377</v>
      </c>
      <c r="I86" s="50">
        <v>83</v>
      </c>
      <c r="J86" s="50"/>
      <c r="K86" s="50"/>
      <c r="L86" s="50"/>
      <c r="M86" s="50"/>
      <c r="N86" s="50"/>
      <c r="O86" s="50"/>
      <c r="P86" s="50"/>
      <c r="Q86" s="50"/>
      <c r="R86" s="50"/>
      <c r="S86" s="50">
        <v>83</v>
      </c>
      <c r="T86" s="50"/>
      <c r="U86" s="27" t="s">
        <v>423</v>
      </c>
      <c r="V86" s="27" t="s">
        <v>379</v>
      </c>
      <c r="W86" s="27" t="s">
        <v>40</v>
      </c>
      <c r="X86" s="67" t="s">
        <v>41</v>
      </c>
    </row>
    <row r="87" spans="1:24" s="1" customFormat="1" ht="39.75" customHeight="1">
      <c r="A87" s="18" t="s">
        <v>435</v>
      </c>
      <c r="B87" s="27" t="s">
        <v>371</v>
      </c>
      <c r="C87" s="74" t="s">
        <v>436</v>
      </c>
      <c r="D87" s="27" t="s">
        <v>34</v>
      </c>
      <c r="E87" s="74" t="s">
        <v>437</v>
      </c>
      <c r="F87" s="74" t="s">
        <v>52</v>
      </c>
      <c r="G87" s="27" t="s">
        <v>438</v>
      </c>
      <c r="H87" s="74" t="s">
        <v>341</v>
      </c>
      <c r="I87" s="78">
        <v>650</v>
      </c>
      <c r="J87" s="78"/>
      <c r="K87" s="78"/>
      <c r="L87" s="78"/>
      <c r="M87" s="78"/>
      <c r="N87" s="78"/>
      <c r="O87" s="78"/>
      <c r="P87" s="78"/>
      <c r="Q87" s="78"/>
      <c r="R87" s="78"/>
      <c r="S87" s="78"/>
      <c r="T87" s="78">
        <v>650</v>
      </c>
      <c r="U87" s="74" t="s">
        <v>439</v>
      </c>
      <c r="V87" s="74" t="s">
        <v>440</v>
      </c>
      <c r="W87" s="27" t="s">
        <v>40</v>
      </c>
      <c r="X87" s="67" t="s">
        <v>41</v>
      </c>
    </row>
    <row r="88" spans="1:24" s="1" customFormat="1" ht="39.75" customHeight="1">
      <c r="A88" s="18" t="s">
        <v>441</v>
      </c>
      <c r="B88" s="27" t="s">
        <v>371</v>
      </c>
      <c r="C88" s="27" t="s">
        <v>442</v>
      </c>
      <c r="D88" s="27" t="s">
        <v>34</v>
      </c>
      <c r="E88" s="27" t="s">
        <v>443</v>
      </c>
      <c r="F88" s="76" t="s">
        <v>36</v>
      </c>
      <c r="G88" s="27" t="s">
        <v>376</v>
      </c>
      <c r="H88" s="77" t="s">
        <v>325</v>
      </c>
      <c r="I88" s="50">
        <v>138.7752</v>
      </c>
      <c r="J88" s="50">
        <v>60</v>
      </c>
      <c r="K88" s="50">
        <v>60</v>
      </c>
      <c r="L88" s="50"/>
      <c r="M88" s="50"/>
      <c r="N88" s="50"/>
      <c r="O88" s="50"/>
      <c r="P88" s="50"/>
      <c r="Q88" s="50"/>
      <c r="R88" s="50"/>
      <c r="S88" s="66"/>
      <c r="T88" s="50">
        <v>78.7752</v>
      </c>
      <c r="U88" s="27" t="s">
        <v>444</v>
      </c>
      <c r="V88" s="27" t="s">
        <v>445</v>
      </c>
      <c r="W88" s="27" t="s">
        <v>40</v>
      </c>
      <c r="X88" s="67" t="s">
        <v>41</v>
      </c>
    </row>
    <row r="89" spans="1:24" s="1" customFormat="1" ht="28.5" customHeight="1">
      <c r="A89" s="35" t="s">
        <v>446</v>
      </c>
      <c r="B89" s="36" t="s">
        <v>447</v>
      </c>
      <c r="C89" s="75"/>
      <c r="D89" s="75"/>
      <c r="E89" s="75"/>
      <c r="F89" s="75"/>
      <c r="G89" s="41"/>
      <c r="H89" s="75"/>
      <c r="I89" s="51"/>
      <c r="J89" s="51"/>
      <c r="K89" s="51"/>
      <c r="L89" s="51"/>
      <c r="M89" s="51"/>
      <c r="N89" s="51"/>
      <c r="O89" s="51"/>
      <c r="P89" s="51"/>
      <c r="Q89" s="51"/>
      <c r="R89" s="51"/>
      <c r="S89" s="51"/>
      <c r="T89" s="51"/>
      <c r="U89" s="75"/>
      <c r="V89" s="75"/>
      <c r="W89" s="75"/>
      <c r="X89" s="66"/>
    </row>
    <row r="90" spans="1:24" s="1" customFormat="1" ht="31.5" customHeight="1">
      <c r="A90" s="72" t="s">
        <v>29</v>
      </c>
      <c r="B90" s="29" t="s">
        <v>448</v>
      </c>
      <c r="C90" s="75"/>
      <c r="D90" s="75"/>
      <c r="E90" s="75"/>
      <c r="F90" s="75"/>
      <c r="G90" s="41"/>
      <c r="H90" s="75"/>
      <c r="I90" s="51"/>
      <c r="J90" s="51"/>
      <c r="K90" s="51"/>
      <c r="L90" s="51"/>
      <c r="M90" s="51"/>
      <c r="N90" s="51"/>
      <c r="O90" s="51"/>
      <c r="P90" s="51"/>
      <c r="Q90" s="51"/>
      <c r="R90" s="51"/>
      <c r="S90" s="51"/>
      <c r="T90" s="51"/>
      <c r="U90" s="75"/>
      <c r="V90" s="75"/>
      <c r="W90" s="75"/>
      <c r="X90" s="66"/>
    </row>
    <row r="91" spans="1:24" s="1" customFormat="1" ht="129" customHeight="1">
      <c r="A91" s="18" t="s">
        <v>449</v>
      </c>
      <c r="B91" s="21" t="s">
        <v>450</v>
      </c>
      <c r="C91" s="21" t="s">
        <v>451</v>
      </c>
      <c r="D91" s="21" t="s">
        <v>34</v>
      </c>
      <c r="E91" s="21" t="s">
        <v>452</v>
      </c>
      <c r="F91" s="21" t="s">
        <v>453</v>
      </c>
      <c r="G91" s="21" t="s">
        <v>454</v>
      </c>
      <c r="H91" s="21" t="s">
        <v>325</v>
      </c>
      <c r="I91" s="51">
        <v>367.41</v>
      </c>
      <c r="J91" s="51">
        <f aca="true" t="shared" si="2" ref="J89:J95">SUM(K91,L91,M91,N91)</f>
        <v>367.41</v>
      </c>
      <c r="K91" s="51">
        <v>283.41</v>
      </c>
      <c r="L91" s="51">
        <v>84</v>
      </c>
      <c r="M91" s="51"/>
      <c r="N91" s="51"/>
      <c r="O91" s="51"/>
      <c r="P91" s="51"/>
      <c r="Q91" s="51"/>
      <c r="R91" s="51"/>
      <c r="S91" s="51"/>
      <c r="T91" s="51"/>
      <c r="U91" s="21" t="s">
        <v>455</v>
      </c>
      <c r="V91" s="27"/>
      <c r="W91" s="27" t="s">
        <v>40</v>
      </c>
      <c r="X91" s="67" t="s">
        <v>41</v>
      </c>
    </row>
    <row r="92" spans="1:24" s="1" customFormat="1" ht="129" customHeight="1">
      <c r="A92" s="18" t="s">
        <v>456</v>
      </c>
      <c r="B92" s="21" t="s">
        <v>450</v>
      </c>
      <c r="C92" s="21" t="s">
        <v>457</v>
      </c>
      <c r="D92" s="21" t="s">
        <v>34</v>
      </c>
      <c r="E92" s="21" t="s">
        <v>458</v>
      </c>
      <c r="F92" s="21" t="s">
        <v>459</v>
      </c>
      <c r="G92" s="21" t="s">
        <v>454</v>
      </c>
      <c r="H92" s="21" t="s">
        <v>325</v>
      </c>
      <c r="I92" s="51">
        <v>388.83</v>
      </c>
      <c r="J92" s="51">
        <f t="shared" si="2"/>
        <v>388.83000000000004</v>
      </c>
      <c r="K92" s="51">
        <v>249.83</v>
      </c>
      <c r="L92" s="51">
        <v>139</v>
      </c>
      <c r="M92" s="51"/>
      <c r="N92" s="51"/>
      <c r="O92" s="51"/>
      <c r="P92" s="51"/>
      <c r="Q92" s="51"/>
      <c r="R92" s="51"/>
      <c r="S92" s="51"/>
      <c r="T92" s="51"/>
      <c r="U92" s="21" t="s">
        <v>460</v>
      </c>
      <c r="V92" s="27"/>
      <c r="W92" s="27" t="s">
        <v>40</v>
      </c>
      <c r="X92" s="67" t="s">
        <v>41</v>
      </c>
    </row>
    <row r="93" spans="1:24" s="1" customFormat="1" ht="129" customHeight="1">
      <c r="A93" s="18" t="s">
        <v>461</v>
      </c>
      <c r="B93" s="21" t="s">
        <v>450</v>
      </c>
      <c r="C93" s="21" t="s">
        <v>462</v>
      </c>
      <c r="D93" s="21" t="s">
        <v>34</v>
      </c>
      <c r="E93" s="21" t="s">
        <v>463</v>
      </c>
      <c r="F93" s="21" t="s">
        <v>52</v>
      </c>
      <c r="G93" s="21" t="s">
        <v>454</v>
      </c>
      <c r="H93" s="21" t="s">
        <v>325</v>
      </c>
      <c r="I93" s="51">
        <v>343.49</v>
      </c>
      <c r="J93" s="51">
        <f t="shared" si="2"/>
        <v>215.44</v>
      </c>
      <c r="K93" s="51">
        <v>215.44</v>
      </c>
      <c r="L93" s="51"/>
      <c r="M93" s="51"/>
      <c r="N93" s="51"/>
      <c r="O93" s="51"/>
      <c r="P93" s="51"/>
      <c r="Q93" s="51"/>
      <c r="R93" s="51">
        <v>128.05</v>
      </c>
      <c r="S93" s="51"/>
      <c r="T93" s="51"/>
      <c r="U93" s="21" t="s">
        <v>464</v>
      </c>
      <c r="V93" s="27"/>
      <c r="W93" s="27" t="s">
        <v>40</v>
      </c>
      <c r="X93" s="67" t="s">
        <v>41</v>
      </c>
    </row>
    <row r="94" spans="1:24" s="1" customFormat="1" ht="129" customHeight="1">
      <c r="A94" s="18" t="s">
        <v>465</v>
      </c>
      <c r="B94" s="21" t="s">
        <v>450</v>
      </c>
      <c r="C94" s="21" t="s">
        <v>466</v>
      </c>
      <c r="D94" s="21" t="s">
        <v>34</v>
      </c>
      <c r="E94" s="21" t="s">
        <v>467</v>
      </c>
      <c r="F94" s="21" t="s">
        <v>52</v>
      </c>
      <c r="G94" s="21" t="s">
        <v>454</v>
      </c>
      <c r="H94" s="21" t="s">
        <v>325</v>
      </c>
      <c r="I94" s="51">
        <v>348.22</v>
      </c>
      <c r="J94" s="51">
        <f t="shared" si="2"/>
        <v>348.22</v>
      </c>
      <c r="K94" s="51">
        <v>224.22</v>
      </c>
      <c r="L94" s="51">
        <v>124</v>
      </c>
      <c r="M94" s="51"/>
      <c r="N94" s="51"/>
      <c r="O94" s="51"/>
      <c r="P94" s="51"/>
      <c r="Q94" s="51"/>
      <c r="R94" s="51"/>
      <c r="S94" s="51"/>
      <c r="T94" s="51"/>
      <c r="U94" s="21" t="s">
        <v>468</v>
      </c>
      <c r="V94" s="27"/>
      <c r="W94" s="27" t="s">
        <v>40</v>
      </c>
      <c r="X94" s="67" t="s">
        <v>41</v>
      </c>
    </row>
    <row r="95" spans="1:24" s="1" customFormat="1" ht="129" customHeight="1">
      <c r="A95" s="18" t="s">
        <v>469</v>
      </c>
      <c r="B95" s="21" t="s">
        <v>470</v>
      </c>
      <c r="C95" s="21" t="s">
        <v>471</v>
      </c>
      <c r="D95" s="21" t="s">
        <v>34</v>
      </c>
      <c r="E95" s="21" t="s">
        <v>472</v>
      </c>
      <c r="F95" s="21" t="s">
        <v>52</v>
      </c>
      <c r="G95" s="21" t="s">
        <v>473</v>
      </c>
      <c r="H95" s="21" t="s">
        <v>325</v>
      </c>
      <c r="I95" s="51">
        <f>SUM(J95,O95,P95,Q95,R95,S95,T95)</f>
        <v>263</v>
      </c>
      <c r="J95" s="51">
        <f t="shared" si="2"/>
        <v>181.67</v>
      </c>
      <c r="K95" s="51">
        <v>181.67</v>
      </c>
      <c r="L95" s="51"/>
      <c r="M95" s="51"/>
      <c r="N95" s="51"/>
      <c r="O95" s="51"/>
      <c r="P95" s="51">
        <v>81.33</v>
      </c>
      <c r="Q95" s="51"/>
      <c r="R95" s="51"/>
      <c r="S95" s="51"/>
      <c r="T95" s="51"/>
      <c r="U95" s="21" t="s">
        <v>474</v>
      </c>
      <c r="V95" s="27"/>
      <c r="W95" s="27" t="s">
        <v>40</v>
      </c>
      <c r="X95" s="67" t="s">
        <v>41</v>
      </c>
    </row>
    <row r="96" spans="1:24" s="1" customFormat="1" ht="129" customHeight="1">
      <c r="A96" s="18" t="s">
        <v>475</v>
      </c>
      <c r="B96" s="21" t="s">
        <v>450</v>
      </c>
      <c r="C96" s="21" t="s">
        <v>476</v>
      </c>
      <c r="D96" s="21" t="s">
        <v>34</v>
      </c>
      <c r="E96" s="21" t="s">
        <v>477</v>
      </c>
      <c r="F96" s="21" t="s">
        <v>478</v>
      </c>
      <c r="G96" s="21" t="s">
        <v>312</v>
      </c>
      <c r="H96" s="21" t="s">
        <v>325</v>
      </c>
      <c r="I96" s="51">
        <f aca="true" t="shared" si="3" ref="I96:I105">SUM(J96,O96,P96,Q96,R96,S96,T96)</f>
        <v>600</v>
      </c>
      <c r="J96" s="51">
        <f aca="true" t="shared" si="4" ref="J96:J105">SUM(K96,L96,M96,N96)</f>
        <v>563</v>
      </c>
      <c r="K96" s="51">
        <v>410</v>
      </c>
      <c r="L96" s="51">
        <v>153</v>
      </c>
      <c r="M96" s="51"/>
      <c r="N96" s="51"/>
      <c r="O96" s="51"/>
      <c r="P96" s="51">
        <v>37</v>
      </c>
      <c r="Q96" s="51"/>
      <c r="R96" s="51"/>
      <c r="S96" s="51"/>
      <c r="T96" s="51"/>
      <c r="U96" s="21" t="s">
        <v>479</v>
      </c>
      <c r="V96" s="27" t="s">
        <v>480</v>
      </c>
      <c r="W96" s="27" t="s">
        <v>40</v>
      </c>
      <c r="X96" s="67" t="s">
        <v>41</v>
      </c>
    </row>
    <row r="97" spans="1:24" s="1" customFormat="1" ht="129" customHeight="1">
      <c r="A97" s="18" t="s">
        <v>481</v>
      </c>
      <c r="B97" s="21" t="s">
        <v>450</v>
      </c>
      <c r="C97" s="21" t="s">
        <v>482</v>
      </c>
      <c r="D97" s="21" t="s">
        <v>483</v>
      </c>
      <c r="E97" s="21" t="s">
        <v>484</v>
      </c>
      <c r="F97" s="21" t="s">
        <v>52</v>
      </c>
      <c r="G97" s="21" t="s">
        <v>485</v>
      </c>
      <c r="H97" s="21" t="s">
        <v>486</v>
      </c>
      <c r="I97" s="51">
        <f t="shared" si="3"/>
        <v>500</v>
      </c>
      <c r="J97" s="51">
        <f t="shared" si="4"/>
        <v>500</v>
      </c>
      <c r="K97" s="51"/>
      <c r="L97" s="51">
        <v>500</v>
      </c>
      <c r="M97" s="51"/>
      <c r="N97" s="51"/>
      <c r="O97" s="51"/>
      <c r="P97" s="51"/>
      <c r="Q97" s="51"/>
      <c r="R97" s="51"/>
      <c r="S97" s="51"/>
      <c r="T97" s="51"/>
      <c r="U97" s="21" t="s">
        <v>52</v>
      </c>
      <c r="V97" s="27"/>
      <c r="W97" s="27" t="s">
        <v>40</v>
      </c>
      <c r="X97" s="67" t="s">
        <v>41</v>
      </c>
    </row>
    <row r="98" spans="1:24" s="1" customFormat="1" ht="129" customHeight="1">
      <c r="A98" s="18" t="s">
        <v>487</v>
      </c>
      <c r="B98" s="21" t="s">
        <v>450</v>
      </c>
      <c r="C98" s="21" t="s">
        <v>488</v>
      </c>
      <c r="D98" s="21" t="s">
        <v>34</v>
      </c>
      <c r="E98" s="21" t="s">
        <v>489</v>
      </c>
      <c r="F98" s="21" t="s">
        <v>402</v>
      </c>
      <c r="G98" s="21" t="s">
        <v>312</v>
      </c>
      <c r="H98" s="21" t="s">
        <v>200</v>
      </c>
      <c r="I98" s="51">
        <f t="shared" si="3"/>
        <v>510</v>
      </c>
      <c r="J98" s="51">
        <f t="shared" si="4"/>
        <v>370</v>
      </c>
      <c r="K98" s="51">
        <v>370</v>
      </c>
      <c r="L98" s="51"/>
      <c r="M98" s="51"/>
      <c r="N98" s="51"/>
      <c r="O98" s="51"/>
      <c r="P98" s="51">
        <v>140</v>
      </c>
      <c r="Q98" s="51"/>
      <c r="R98" s="51"/>
      <c r="S98" s="51"/>
      <c r="T98" s="51"/>
      <c r="U98" s="21" t="s">
        <v>490</v>
      </c>
      <c r="V98" s="27" t="s">
        <v>480</v>
      </c>
      <c r="W98" s="27" t="s">
        <v>40</v>
      </c>
      <c r="X98" s="67" t="s">
        <v>41</v>
      </c>
    </row>
    <row r="99" spans="1:24" s="1" customFormat="1" ht="129" customHeight="1">
      <c r="A99" s="18" t="s">
        <v>491</v>
      </c>
      <c r="B99" s="21" t="s">
        <v>450</v>
      </c>
      <c r="C99" s="21" t="s">
        <v>492</v>
      </c>
      <c r="D99" s="21" t="s">
        <v>34</v>
      </c>
      <c r="E99" s="21" t="s">
        <v>493</v>
      </c>
      <c r="F99" s="21" t="s">
        <v>494</v>
      </c>
      <c r="G99" s="21" t="s">
        <v>176</v>
      </c>
      <c r="H99" s="21" t="s">
        <v>177</v>
      </c>
      <c r="I99" s="51">
        <f t="shared" si="3"/>
        <v>248</v>
      </c>
      <c r="J99" s="51">
        <f t="shared" si="4"/>
        <v>248</v>
      </c>
      <c r="K99" s="51">
        <v>248</v>
      </c>
      <c r="L99" s="51"/>
      <c r="M99" s="51"/>
      <c r="N99" s="51"/>
      <c r="O99" s="51"/>
      <c r="P99" s="51"/>
      <c r="Q99" s="51"/>
      <c r="R99" s="51"/>
      <c r="S99" s="51"/>
      <c r="T99" s="51"/>
      <c r="U99" s="21" t="s">
        <v>495</v>
      </c>
      <c r="V99" s="27" t="s">
        <v>496</v>
      </c>
      <c r="W99" s="27" t="s">
        <v>40</v>
      </c>
      <c r="X99" s="67" t="s">
        <v>41</v>
      </c>
    </row>
    <row r="100" spans="1:24" s="1" customFormat="1" ht="129" customHeight="1">
      <c r="A100" s="18" t="s">
        <v>497</v>
      </c>
      <c r="B100" s="21" t="s">
        <v>450</v>
      </c>
      <c r="C100" s="21" t="s">
        <v>498</v>
      </c>
      <c r="D100" s="21" t="s">
        <v>34</v>
      </c>
      <c r="E100" s="21" t="s">
        <v>499</v>
      </c>
      <c r="F100" s="21" t="s">
        <v>500</v>
      </c>
      <c r="G100" s="21" t="s">
        <v>176</v>
      </c>
      <c r="H100" s="21" t="s">
        <v>177</v>
      </c>
      <c r="I100" s="51">
        <f t="shared" si="3"/>
        <v>96</v>
      </c>
      <c r="J100" s="51">
        <f t="shared" si="4"/>
        <v>96</v>
      </c>
      <c r="K100" s="51">
        <v>96</v>
      </c>
      <c r="L100" s="51"/>
      <c r="M100" s="51"/>
      <c r="N100" s="51"/>
      <c r="O100" s="51"/>
      <c r="P100" s="51"/>
      <c r="Q100" s="51"/>
      <c r="R100" s="51"/>
      <c r="S100" s="51"/>
      <c r="T100" s="51"/>
      <c r="U100" s="21" t="s">
        <v>500</v>
      </c>
      <c r="V100" s="27" t="s">
        <v>496</v>
      </c>
      <c r="W100" s="27" t="s">
        <v>40</v>
      </c>
      <c r="X100" s="67" t="s">
        <v>41</v>
      </c>
    </row>
    <row r="101" spans="1:24" s="1" customFormat="1" ht="129" customHeight="1">
      <c r="A101" s="18" t="s">
        <v>501</v>
      </c>
      <c r="B101" s="21" t="s">
        <v>450</v>
      </c>
      <c r="C101" s="21" t="s">
        <v>502</v>
      </c>
      <c r="D101" s="21" t="s">
        <v>34</v>
      </c>
      <c r="E101" s="21" t="s">
        <v>503</v>
      </c>
      <c r="F101" s="21" t="s">
        <v>387</v>
      </c>
      <c r="G101" s="21" t="s">
        <v>504</v>
      </c>
      <c r="H101" s="21" t="s">
        <v>505</v>
      </c>
      <c r="I101" s="51">
        <f t="shared" si="3"/>
        <v>860</v>
      </c>
      <c r="J101" s="51">
        <f t="shared" si="4"/>
        <v>500</v>
      </c>
      <c r="K101" s="51">
        <v>500</v>
      </c>
      <c r="L101" s="51"/>
      <c r="M101" s="51"/>
      <c r="N101" s="51"/>
      <c r="O101" s="51"/>
      <c r="P101" s="51">
        <v>360</v>
      </c>
      <c r="Q101" s="51"/>
      <c r="R101" s="51"/>
      <c r="S101" s="51"/>
      <c r="T101" s="51"/>
      <c r="U101" s="21" t="s">
        <v>506</v>
      </c>
      <c r="V101" s="27" t="s">
        <v>480</v>
      </c>
      <c r="W101" s="27" t="s">
        <v>40</v>
      </c>
      <c r="X101" s="67" t="s">
        <v>41</v>
      </c>
    </row>
    <row r="102" spans="1:24" s="2" customFormat="1" ht="129" customHeight="1">
      <c r="A102" s="18" t="s">
        <v>507</v>
      </c>
      <c r="B102" s="27" t="s">
        <v>450</v>
      </c>
      <c r="C102" s="27" t="s">
        <v>508</v>
      </c>
      <c r="D102" s="27" t="s">
        <v>34</v>
      </c>
      <c r="E102" s="27" t="s">
        <v>509</v>
      </c>
      <c r="F102" s="27" t="s">
        <v>412</v>
      </c>
      <c r="G102" s="27" t="s">
        <v>510</v>
      </c>
      <c r="H102" s="27" t="s">
        <v>505</v>
      </c>
      <c r="I102" s="51">
        <f t="shared" si="3"/>
        <v>320</v>
      </c>
      <c r="J102" s="51">
        <f t="shared" si="4"/>
        <v>320</v>
      </c>
      <c r="K102" s="50"/>
      <c r="L102" s="50">
        <v>320</v>
      </c>
      <c r="M102" s="50"/>
      <c r="N102" s="50"/>
      <c r="O102" s="50"/>
      <c r="P102" s="50"/>
      <c r="Q102" s="50"/>
      <c r="R102" s="50"/>
      <c r="S102" s="50"/>
      <c r="T102" s="50"/>
      <c r="U102" s="27" t="s">
        <v>511</v>
      </c>
      <c r="V102" s="27"/>
      <c r="W102" s="27" t="s">
        <v>40</v>
      </c>
      <c r="X102" s="67" t="s">
        <v>41</v>
      </c>
    </row>
    <row r="103" spans="1:24" s="2" customFormat="1" ht="129" customHeight="1">
      <c r="A103" s="18" t="s">
        <v>512</v>
      </c>
      <c r="B103" s="21" t="s">
        <v>450</v>
      </c>
      <c r="C103" s="21" t="s">
        <v>513</v>
      </c>
      <c r="D103" s="21" t="s">
        <v>34</v>
      </c>
      <c r="E103" s="21" t="s">
        <v>514</v>
      </c>
      <c r="F103" s="21" t="s">
        <v>422</v>
      </c>
      <c r="G103" s="21" t="s">
        <v>37</v>
      </c>
      <c r="H103" s="21" t="s">
        <v>505</v>
      </c>
      <c r="I103" s="51">
        <v>7224.24</v>
      </c>
      <c r="J103" s="51">
        <f t="shared" si="4"/>
        <v>1640</v>
      </c>
      <c r="K103" s="51">
        <v>500</v>
      </c>
      <c r="L103" s="51">
        <v>1140</v>
      </c>
      <c r="M103" s="51"/>
      <c r="N103" s="51"/>
      <c r="O103" s="51"/>
      <c r="P103" s="51">
        <v>400</v>
      </c>
      <c r="Q103" s="51"/>
      <c r="R103" s="51"/>
      <c r="S103" s="51"/>
      <c r="T103" s="51"/>
      <c r="U103" s="21" t="s">
        <v>422</v>
      </c>
      <c r="V103" s="27"/>
      <c r="W103" s="27" t="s">
        <v>40</v>
      </c>
      <c r="X103" s="67" t="s">
        <v>41</v>
      </c>
    </row>
    <row r="104" spans="1:24" s="2" customFormat="1" ht="129" customHeight="1">
      <c r="A104" s="18" t="s">
        <v>515</v>
      </c>
      <c r="B104" s="27" t="s">
        <v>450</v>
      </c>
      <c r="C104" s="27" t="s">
        <v>516</v>
      </c>
      <c r="D104" s="27" t="s">
        <v>34</v>
      </c>
      <c r="E104" s="27" t="s">
        <v>517</v>
      </c>
      <c r="F104" s="27" t="s">
        <v>52</v>
      </c>
      <c r="G104" s="27" t="s">
        <v>518</v>
      </c>
      <c r="H104" s="27" t="s">
        <v>486</v>
      </c>
      <c r="I104" s="50">
        <v>200</v>
      </c>
      <c r="J104" s="50"/>
      <c r="K104" s="50"/>
      <c r="L104" s="50"/>
      <c r="M104" s="50"/>
      <c r="N104" s="50"/>
      <c r="O104" s="50"/>
      <c r="P104" s="50">
        <v>200</v>
      </c>
      <c r="Q104" s="50"/>
      <c r="R104" s="50"/>
      <c r="S104" s="50"/>
      <c r="T104" s="50"/>
      <c r="U104" s="27"/>
      <c r="V104" s="27"/>
      <c r="W104" s="27" t="s">
        <v>40</v>
      </c>
      <c r="X104" s="67" t="s">
        <v>41</v>
      </c>
    </row>
    <row r="105" spans="1:24" s="2" customFormat="1" ht="81.75" customHeight="1">
      <c r="A105" s="18" t="s">
        <v>519</v>
      </c>
      <c r="B105" s="21" t="s">
        <v>450</v>
      </c>
      <c r="C105" s="21" t="s">
        <v>520</v>
      </c>
      <c r="D105" s="21" t="s">
        <v>34</v>
      </c>
      <c r="E105" s="21" t="s">
        <v>521</v>
      </c>
      <c r="F105" s="21" t="s">
        <v>522</v>
      </c>
      <c r="G105" s="21" t="s">
        <v>523</v>
      </c>
      <c r="H105" s="21" t="s">
        <v>325</v>
      </c>
      <c r="I105" s="54">
        <v>217.5</v>
      </c>
      <c r="J105" s="54"/>
      <c r="K105" s="54"/>
      <c r="L105" s="54"/>
      <c r="M105" s="54"/>
      <c r="N105" s="54"/>
      <c r="O105" s="54"/>
      <c r="P105" s="54">
        <v>217.5</v>
      </c>
      <c r="Q105" s="54"/>
      <c r="R105" s="54"/>
      <c r="S105" s="54"/>
      <c r="T105" s="54"/>
      <c r="U105" s="21" t="s">
        <v>524</v>
      </c>
      <c r="V105" s="21"/>
      <c r="W105" s="21" t="s">
        <v>40</v>
      </c>
      <c r="X105" s="67" t="s">
        <v>41</v>
      </c>
    </row>
    <row r="106" spans="1:24" s="2" customFormat="1" ht="75" customHeight="1">
      <c r="A106" s="18" t="s">
        <v>525</v>
      </c>
      <c r="B106" s="27" t="s">
        <v>470</v>
      </c>
      <c r="C106" s="27" t="s">
        <v>526</v>
      </c>
      <c r="D106" s="27" t="s">
        <v>34</v>
      </c>
      <c r="E106" s="27" t="s">
        <v>527</v>
      </c>
      <c r="F106" s="27" t="s">
        <v>206</v>
      </c>
      <c r="G106" s="27" t="s">
        <v>312</v>
      </c>
      <c r="H106" s="27" t="s">
        <v>431</v>
      </c>
      <c r="I106" s="50">
        <v>118</v>
      </c>
      <c r="J106" s="50"/>
      <c r="K106" s="50"/>
      <c r="L106" s="50"/>
      <c r="M106" s="50"/>
      <c r="N106" s="50"/>
      <c r="O106" s="50"/>
      <c r="P106" s="50">
        <v>118</v>
      </c>
      <c r="Q106" s="50"/>
      <c r="R106" s="50"/>
      <c r="S106" s="50"/>
      <c r="T106" s="50"/>
      <c r="U106" s="27" t="s">
        <v>528</v>
      </c>
      <c r="V106" s="27"/>
      <c r="W106" s="27" t="s">
        <v>40</v>
      </c>
      <c r="X106" s="67" t="s">
        <v>41</v>
      </c>
    </row>
    <row r="107" spans="1:24" s="2" customFormat="1" ht="66" customHeight="1">
      <c r="A107" s="18" t="s">
        <v>529</v>
      </c>
      <c r="B107" s="21" t="s">
        <v>450</v>
      </c>
      <c r="C107" s="21" t="s">
        <v>530</v>
      </c>
      <c r="D107" s="21" t="s">
        <v>34</v>
      </c>
      <c r="E107" s="21" t="s">
        <v>531</v>
      </c>
      <c r="F107" s="21" t="s">
        <v>387</v>
      </c>
      <c r="G107" s="21" t="s">
        <v>90</v>
      </c>
      <c r="H107" s="21" t="s">
        <v>252</v>
      </c>
      <c r="I107" s="54">
        <v>112</v>
      </c>
      <c r="J107" s="54"/>
      <c r="K107" s="54"/>
      <c r="L107" s="54"/>
      <c r="M107" s="54"/>
      <c r="N107" s="54"/>
      <c r="O107" s="54"/>
      <c r="P107" s="54">
        <v>112</v>
      </c>
      <c r="Q107" s="54"/>
      <c r="R107" s="54"/>
      <c r="S107" s="54"/>
      <c r="T107" s="54"/>
      <c r="U107" s="21" t="s">
        <v>532</v>
      </c>
      <c r="V107" s="21"/>
      <c r="W107" s="21" t="s">
        <v>40</v>
      </c>
      <c r="X107" s="67" t="s">
        <v>41</v>
      </c>
    </row>
    <row r="108" spans="1:24" s="2" customFormat="1" ht="129" customHeight="1">
      <c r="A108" s="18" t="s">
        <v>533</v>
      </c>
      <c r="B108" s="27" t="s">
        <v>450</v>
      </c>
      <c r="C108" s="27" t="s">
        <v>534</v>
      </c>
      <c r="D108" s="27" t="s">
        <v>34</v>
      </c>
      <c r="E108" s="27" t="s">
        <v>535</v>
      </c>
      <c r="F108" s="27" t="s">
        <v>536</v>
      </c>
      <c r="G108" s="27" t="s">
        <v>537</v>
      </c>
      <c r="H108" s="27" t="s">
        <v>276</v>
      </c>
      <c r="I108" s="50">
        <v>65</v>
      </c>
      <c r="J108" s="50"/>
      <c r="K108" s="50"/>
      <c r="L108" s="50"/>
      <c r="M108" s="50"/>
      <c r="N108" s="50"/>
      <c r="O108" s="50"/>
      <c r="P108" s="50">
        <v>65</v>
      </c>
      <c r="Q108" s="50"/>
      <c r="R108" s="50"/>
      <c r="S108" s="50"/>
      <c r="T108" s="50"/>
      <c r="U108" s="27" t="s">
        <v>538</v>
      </c>
      <c r="V108" s="27"/>
      <c r="W108" s="27" t="s">
        <v>40</v>
      </c>
      <c r="X108" s="67" t="s">
        <v>41</v>
      </c>
    </row>
    <row r="109" spans="1:24" s="2" customFormat="1" ht="129" customHeight="1">
      <c r="A109" s="18" t="s">
        <v>539</v>
      </c>
      <c r="B109" s="21" t="s">
        <v>450</v>
      </c>
      <c r="C109" s="21" t="s">
        <v>540</v>
      </c>
      <c r="D109" s="21" t="s">
        <v>34</v>
      </c>
      <c r="E109" s="21" t="s">
        <v>541</v>
      </c>
      <c r="F109" s="21" t="s">
        <v>407</v>
      </c>
      <c r="G109" s="21" t="s">
        <v>542</v>
      </c>
      <c r="H109" s="21" t="s">
        <v>543</v>
      </c>
      <c r="I109" s="54">
        <v>83</v>
      </c>
      <c r="J109" s="54"/>
      <c r="K109" s="54"/>
      <c r="L109" s="54"/>
      <c r="M109" s="54"/>
      <c r="N109" s="54"/>
      <c r="O109" s="54"/>
      <c r="P109" s="54">
        <v>83</v>
      </c>
      <c r="Q109" s="54"/>
      <c r="R109" s="54"/>
      <c r="S109" s="54"/>
      <c r="T109" s="54"/>
      <c r="U109" s="21" t="s">
        <v>544</v>
      </c>
      <c r="V109" s="21"/>
      <c r="W109" s="21" t="s">
        <v>40</v>
      </c>
      <c r="X109" s="67" t="s">
        <v>41</v>
      </c>
    </row>
    <row r="110" spans="1:24" s="2" customFormat="1" ht="129" customHeight="1">
      <c r="A110" s="18" t="s">
        <v>545</v>
      </c>
      <c r="B110" s="27" t="s">
        <v>450</v>
      </c>
      <c r="C110" s="27" t="s">
        <v>546</v>
      </c>
      <c r="D110" s="27" t="s">
        <v>34</v>
      </c>
      <c r="E110" s="27" t="s">
        <v>547</v>
      </c>
      <c r="F110" s="27" t="s">
        <v>397</v>
      </c>
      <c r="G110" s="27" t="s">
        <v>548</v>
      </c>
      <c r="H110" s="27" t="s">
        <v>122</v>
      </c>
      <c r="I110" s="50">
        <v>37</v>
      </c>
      <c r="J110" s="50"/>
      <c r="K110" s="50"/>
      <c r="L110" s="50"/>
      <c r="M110" s="50"/>
      <c r="N110" s="50"/>
      <c r="O110" s="50"/>
      <c r="P110" s="50">
        <v>37</v>
      </c>
      <c r="Q110" s="50"/>
      <c r="R110" s="50"/>
      <c r="S110" s="50"/>
      <c r="T110" s="50"/>
      <c r="U110" s="27" t="s">
        <v>549</v>
      </c>
      <c r="V110" s="27" t="s">
        <v>550</v>
      </c>
      <c r="W110" s="27" t="s">
        <v>40</v>
      </c>
      <c r="X110" s="67" t="s">
        <v>41</v>
      </c>
    </row>
    <row r="111" spans="1:24" s="2" customFormat="1" ht="120" customHeight="1">
      <c r="A111" s="18" t="s">
        <v>551</v>
      </c>
      <c r="B111" s="21" t="s">
        <v>450</v>
      </c>
      <c r="C111" s="21" t="s">
        <v>552</v>
      </c>
      <c r="D111" s="21" t="s">
        <v>197</v>
      </c>
      <c r="E111" s="21" t="s">
        <v>553</v>
      </c>
      <c r="F111" s="21" t="s">
        <v>554</v>
      </c>
      <c r="G111" s="21" t="s">
        <v>555</v>
      </c>
      <c r="H111" s="21" t="s">
        <v>241</v>
      </c>
      <c r="I111" s="54">
        <v>27</v>
      </c>
      <c r="J111" s="54"/>
      <c r="K111" s="54"/>
      <c r="L111" s="54"/>
      <c r="M111" s="54"/>
      <c r="N111" s="54"/>
      <c r="O111" s="54"/>
      <c r="P111" s="54">
        <v>27</v>
      </c>
      <c r="Q111" s="54"/>
      <c r="R111" s="54"/>
      <c r="S111" s="54"/>
      <c r="T111" s="54"/>
      <c r="U111" s="21" t="s">
        <v>556</v>
      </c>
      <c r="V111" s="21"/>
      <c r="W111" s="21" t="s">
        <v>40</v>
      </c>
      <c r="X111" s="67" t="s">
        <v>41</v>
      </c>
    </row>
    <row r="112" spans="1:24" s="1" customFormat="1" ht="42.75" customHeight="1">
      <c r="A112" s="18" t="s">
        <v>557</v>
      </c>
      <c r="B112" s="21" t="s">
        <v>221</v>
      </c>
      <c r="C112" s="29" t="s">
        <v>558</v>
      </c>
      <c r="D112" s="29" t="s">
        <v>34</v>
      </c>
      <c r="E112" s="29" t="s">
        <v>559</v>
      </c>
      <c r="F112" s="29" t="s">
        <v>560</v>
      </c>
      <c r="G112" s="29" t="s">
        <v>153</v>
      </c>
      <c r="H112" s="29" t="s">
        <v>200</v>
      </c>
      <c r="I112" s="50">
        <v>238.58</v>
      </c>
      <c r="J112" s="50">
        <v>238.58</v>
      </c>
      <c r="K112" s="50"/>
      <c r="L112" s="50">
        <v>238.58</v>
      </c>
      <c r="M112" s="50"/>
      <c r="N112" s="50"/>
      <c r="O112" s="50"/>
      <c r="P112" s="50"/>
      <c r="Q112" s="50"/>
      <c r="R112" s="50"/>
      <c r="S112" s="50"/>
      <c r="T112" s="50"/>
      <c r="U112" s="69"/>
      <c r="V112" s="29" t="s">
        <v>201</v>
      </c>
      <c r="W112" s="29" t="s">
        <v>40</v>
      </c>
      <c r="X112" s="67" t="s">
        <v>41</v>
      </c>
    </row>
    <row r="113" spans="1:24" s="2" customFormat="1" ht="42" customHeight="1">
      <c r="A113" s="18" t="s">
        <v>561</v>
      </c>
      <c r="B113" s="21" t="s">
        <v>298</v>
      </c>
      <c r="C113" s="21" t="s">
        <v>562</v>
      </c>
      <c r="D113" s="21" t="s">
        <v>197</v>
      </c>
      <c r="E113" s="21" t="s">
        <v>563</v>
      </c>
      <c r="F113" s="21" t="s">
        <v>564</v>
      </c>
      <c r="G113" s="21" t="s">
        <v>555</v>
      </c>
      <c r="H113" s="21" t="s">
        <v>241</v>
      </c>
      <c r="I113" s="54">
        <v>27</v>
      </c>
      <c r="J113" s="54"/>
      <c r="K113" s="54"/>
      <c r="L113" s="54"/>
      <c r="M113" s="54"/>
      <c r="N113" s="54"/>
      <c r="O113" s="54"/>
      <c r="P113" s="54">
        <v>27</v>
      </c>
      <c r="Q113" s="54"/>
      <c r="R113" s="54"/>
      <c r="S113" s="54"/>
      <c r="T113" s="54"/>
      <c r="U113" s="21" t="s">
        <v>564</v>
      </c>
      <c r="V113" s="21"/>
      <c r="W113" s="21" t="s">
        <v>40</v>
      </c>
      <c r="X113" s="67" t="s">
        <v>41</v>
      </c>
    </row>
    <row r="114" spans="1:24" s="2" customFormat="1" ht="48" customHeight="1">
      <c r="A114" s="18" t="s">
        <v>565</v>
      </c>
      <c r="B114" s="21" t="s">
        <v>298</v>
      </c>
      <c r="C114" s="21" t="s">
        <v>566</v>
      </c>
      <c r="D114" s="21" t="s">
        <v>197</v>
      </c>
      <c r="E114" s="21" t="s">
        <v>567</v>
      </c>
      <c r="F114" s="21" t="s">
        <v>568</v>
      </c>
      <c r="G114" s="21" t="s">
        <v>555</v>
      </c>
      <c r="H114" s="21" t="s">
        <v>241</v>
      </c>
      <c r="I114" s="54">
        <v>10</v>
      </c>
      <c r="J114" s="54"/>
      <c r="K114" s="54"/>
      <c r="L114" s="54"/>
      <c r="M114" s="54"/>
      <c r="N114" s="54"/>
      <c r="O114" s="54"/>
      <c r="P114" s="54">
        <v>10</v>
      </c>
      <c r="Q114" s="54"/>
      <c r="R114" s="54"/>
      <c r="S114" s="54"/>
      <c r="T114" s="54"/>
      <c r="U114" s="21" t="s">
        <v>568</v>
      </c>
      <c r="V114" s="21"/>
      <c r="W114" s="21" t="s">
        <v>40</v>
      </c>
      <c r="X114" s="67" t="s">
        <v>41</v>
      </c>
    </row>
    <row r="115" spans="1:24" s="2" customFormat="1" ht="36" customHeight="1">
      <c r="A115" s="18" t="s">
        <v>569</v>
      </c>
      <c r="B115" s="21" t="s">
        <v>298</v>
      </c>
      <c r="C115" s="21" t="s">
        <v>570</v>
      </c>
      <c r="D115" s="21" t="s">
        <v>34</v>
      </c>
      <c r="E115" s="21" t="s">
        <v>571</v>
      </c>
      <c r="F115" s="21" t="s">
        <v>402</v>
      </c>
      <c r="G115" s="21" t="s">
        <v>572</v>
      </c>
      <c r="H115" s="21" t="s">
        <v>200</v>
      </c>
      <c r="I115" s="54">
        <v>78</v>
      </c>
      <c r="J115" s="54"/>
      <c r="K115" s="54"/>
      <c r="L115" s="54"/>
      <c r="M115" s="54"/>
      <c r="N115" s="54"/>
      <c r="O115" s="54"/>
      <c r="P115" s="54">
        <v>78</v>
      </c>
      <c r="Q115" s="54"/>
      <c r="R115" s="54"/>
      <c r="S115" s="54"/>
      <c r="T115" s="54"/>
      <c r="U115" s="21" t="s">
        <v>573</v>
      </c>
      <c r="V115" s="21"/>
      <c r="W115" s="21" t="s">
        <v>40</v>
      </c>
      <c r="X115" s="67" t="s">
        <v>41</v>
      </c>
    </row>
    <row r="116" spans="1:24" s="2" customFormat="1" ht="45.75" customHeight="1">
      <c r="A116" s="18" t="s">
        <v>574</v>
      </c>
      <c r="B116" s="21" t="s">
        <v>298</v>
      </c>
      <c r="C116" s="21" t="s">
        <v>575</v>
      </c>
      <c r="D116" s="21" t="s">
        <v>34</v>
      </c>
      <c r="E116" s="21" t="s">
        <v>576</v>
      </c>
      <c r="F116" s="21" t="s">
        <v>577</v>
      </c>
      <c r="G116" s="21" t="s">
        <v>578</v>
      </c>
      <c r="H116" s="21" t="s">
        <v>111</v>
      </c>
      <c r="I116" s="54">
        <v>50</v>
      </c>
      <c r="J116" s="54"/>
      <c r="K116" s="54"/>
      <c r="L116" s="54"/>
      <c r="M116" s="54"/>
      <c r="N116" s="54"/>
      <c r="O116" s="54"/>
      <c r="P116" s="54">
        <v>50</v>
      </c>
      <c r="Q116" s="54"/>
      <c r="R116" s="54"/>
      <c r="S116" s="54"/>
      <c r="T116" s="54"/>
      <c r="U116" s="21" t="s">
        <v>577</v>
      </c>
      <c r="V116" s="21"/>
      <c r="W116" s="21" t="s">
        <v>40</v>
      </c>
      <c r="X116" s="67" t="s">
        <v>41</v>
      </c>
    </row>
    <row r="117" spans="1:24" s="2" customFormat="1" ht="55.5" customHeight="1">
      <c r="A117" s="18" t="s">
        <v>579</v>
      </c>
      <c r="B117" s="21" t="s">
        <v>298</v>
      </c>
      <c r="C117" s="21" t="s">
        <v>580</v>
      </c>
      <c r="D117" s="21" t="s">
        <v>34</v>
      </c>
      <c r="E117" s="21" t="s">
        <v>581</v>
      </c>
      <c r="F117" s="21" t="s">
        <v>582</v>
      </c>
      <c r="G117" s="21" t="s">
        <v>583</v>
      </c>
      <c r="H117" s="21" t="s">
        <v>295</v>
      </c>
      <c r="I117" s="54">
        <v>36</v>
      </c>
      <c r="J117" s="54"/>
      <c r="K117" s="54"/>
      <c r="L117" s="54"/>
      <c r="M117" s="54"/>
      <c r="N117" s="54"/>
      <c r="O117" s="54"/>
      <c r="P117" s="54">
        <v>36</v>
      </c>
      <c r="Q117" s="54"/>
      <c r="R117" s="54"/>
      <c r="S117" s="54"/>
      <c r="T117" s="54"/>
      <c r="U117" s="21" t="s">
        <v>584</v>
      </c>
      <c r="V117" s="21" t="s">
        <v>585</v>
      </c>
      <c r="W117" s="21" t="s">
        <v>40</v>
      </c>
      <c r="X117" s="67" t="s">
        <v>41</v>
      </c>
    </row>
    <row r="118" spans="1:24" s="2" customFormat="1" ht="54.75" customHeight="1">
      <c r="A118" s="18" t="s">
        <v>586</v>
      </c>
      <c r="B118" s="21" t="s">
        <v>298</v>
      </c>
      <c r="C118" s="21" t="s">
        <v>587</v>
      </c>
      <c r="D118" s="21" t="s">
        <v>34</v>
      </c>
      <c r="E118" s="21" t="s">
        <v>588</v>
      </c>
      <c r="F118" s="21" t="s">
        <v>589</v>
      </c>
      <c r="G118" s="21" t="s">
        <v>590</v>
      </c>
      <c r="H118" s="21" t="s">
        <v>591</v>
      </c>
      <c r="I118" s="54">
        <v>10</v>
      </c>
      <c r="J118" s="54"/>
      <c r="K118" s="54"/>
      <c r="L118" s="54"/>
      <c r="M118" s="54"/>
      <c r="N118" s="54"/>
      <c r="O118" s="54"/>
      <c r="P118" s="54">
        <v>10</v>
      </c>
      <c r="Q118" s="54"/>
      <c r="R118" s="54"/>
      <c r="S118" s="54"/>
      <c r="T118" s="54"/>
      <c r="U118" s="21" t="s">
        <v>589</v>
      </c>
      <c r="V118" s="21"/>
      <c r="W118" s="21" t="s">
        <v>40</v>
      </c>
      <c r="X118" s="67" t="s">
        <v>41</v>
      </c>
    </row>
    <row r="119" spans="1:24" s="2" customFormat="1" ht="54.75" customHeight="1">
      <c r="A119" s="18" t="s">
        <v>592</v>
      </c>
      <c r="B119" s="21" t="s">
        <v>298</v>
      </c>
      <c r="C119" s="21" t="s">
        <v>593</v>
      </c>
      <c r="D119" s="21" t="s">
        <v>34</v>
      </c>
      <c r="E119" s="21" t="s">
        <v>594</v>
      </c>
      <c r="F119" s="21" t="s">
        <v>595</v>
      </c>
      <c r="G119" s="21" t="s">
        <v>596</v>
      </c>
      <c r="H119" s="21" t="s">
        <v>325</v>
      </c>
      <c r="I119" s="21">
        <v>177</v>
      </c>
      <c r="J119" s="21"/>
      <c r="K119" s="21"/>
      <c r="L119" s="21"/>
      <c r="M119" s="21"/>
      <c r="N119" s="21"/>
      <c r="O119" s="21"/>
      <c r="P119" s="21">
        <v>177</v>
      </c>
      <c r="Q119" s="21"/>
      <c r="R119" s="21"/>
      <c r="S119" s="21"/>
      <c r="T119" s="21"/>
      <c r="U119" s="21">
        <v>40</v>
      </c>
      <c r="V119" s="21" t="s">
        <v>201</v>
      </c>
      <c r="W119" s="81" t="s">
        <v>40</v>
      </c>
      <c r="X119" s="67" t="s">
        <v>41</v>
      </c>
    </row>
    <row r="120" spans="1:24" s="2" customFormat="1" ht="49.5" customHeight="1">
      <c r="A120" s="18" t="s">
        <v>597</v>
      </c>
      <c r="B120" s="21" t="s">
        <v>221</v>
      </c>
      <c r="C120" s="21" t="s">
        <v>598</v>
      </c>
      <c r="D120" s="21" t="s">
        <v>34</v>
      </c>
      <c r="E120" s="21" t="s">
        <v>599</v>
      </c>
      <c r="F120" s="21" t="s">
        <v>52</v>
      </c>
      <c r="G120" s="21" t="s">
        <v>600</v>
      </c>
      <c r="H120" s="21" t="s">
        <v>601</v>
      </c>
      <c r="I120" s="21">
        <v>300</v>
      </c>
      <c r="J120" s="21"/>
      <c r="K120" s="21"/>
      <c r="L120" s="21"/>
      <c r="M120" s="21"/>
      <c r="N120" s="21"/>
      <c r="O120" s="21"/>
      <c r="P120" s="21">
        <v>300</v>
      </c>
      <c r="Q120" s="21"/>
      <c r="R120" s="21"/>
      <c r="S120" s="21"/>
      <c r="T120" s="21"/>
      <c r="U120" s="21"/>
      <c r="V120" s="21"/>
      <c r="W120" s="21" t="s">
        <v>40</v>
      </c>
      <c r="X120" s="67" t="s">
        <v>41</v>
      </c>
    </row>
    <row r="121" spans="1:24" s="2" customFormat="1" ht="129" customHeight="1">
      <c r="A121" s="18" t="s">
        <v>602</v>
      </c>
      <c r="B121" s="21" t="s">
        <v>298</v>
      </c>
      <c r="C121" s="21" t="s">
        <v>603</v>
      </c>
      <c r="D121" s="21" t="s">
        <v>34</v>
      </c>
      <c r="E121" s="21" t="s">
        <v>604</v>
      </c>
      <c r="F121" s="21" t="s">
        <v>605</v>
      </c>
      <c r="G121" s="21" t="s">
        <v>121</v>
      </c>
      <c r="H121" s="21" t="s">
        <v>591</v>
      </c>
      <c r="I121" s="54">
        <v>250</v>
      </c>
      <c r="J121" s="54"/>
      <c r="K121" s="54"/>
      <c r="L121" s="54"/>
      <c r="M121" s="54"/>
      <c r="N121" s="54"/>
      <c r="O121" s="54"/>
      <c r="P121" s="54"/>
      <c r="Q121" s="54">
        <v>250</v>
      </c>
      <c r="R121" s="54"/>
      <c r="S121" s="54"/>
      <c r="T121" s="54"/>
      <c r="U121" s="21">
        <v>210</v>
      </c>
      <c r="V121" s="21" t="s">
        <v>606</v>
      </c>
      <c r="W121" s="21" t="s">
        <v>40</v>
      </c>
      <c r="X121" s="67" t="s">
        <v>41</v>
      </c>
    </row>
    <row r="122" spans="1:24" s="2" customFormat="1" ht="129" customHeight="1">
      <c r="A122" s="18" t="s">
        <v>607</v>
      </c>
      <c r="B122" s="21" t="s">
        <v>298</v>
      </c>
      <c r="C122" s="21" t="s">
        <v>608</v>
      </c>
      <c r="D122" s="21" t="s">
        <v>34</v>
      </c>
      <c r="E122" s="21" t="s">
        <v>609</v>
      </c>
      <c r="F122" s="21" t="s">
        <v>610</v>
      </c>
      <c r="G122" s="21" t="s">
        <v>121</v>
      </c>
      <c r="H122" s="21" t="s">
        <v>200</v>
      </c>
      <c r="I122" s="54">
        <v>60</v>
      </c>
      <c r="J122" s="54"/>
      <c r="K122" s="54"/>
      <c r="L122" s="54"/>
      <c r="M122" s="54"/>
      <c r="N122" s="54"/>
      <c r="O122" s="54"/>
      <c r="P122" s="54"/>
      <c r="Q122" s="54">
        <v>60</v>
      </c>
      <c r="R122" s="54"/>
      <c r="S122" s="54"/>
      <c r="T122" s="54"/>
      <c r="U122" s="21">
        <v>100</v>
      </c>
      <c r="V122" s="21" t="s">
        <v>611</v>
      </c>
      <c r="W122" s="21" t="s">
        <v>40</v>
      </c>
      <c r="X122" s="67" t="s">
        <v>41</v>
      </c>
    </row>
    <row r="123" spans="1:24" s="2" customFormat="1" ht="129" customHeight="1">
      <c r="A123" s="18" t="s">
        <v>612</v>
      </c>
      <c r="B123" s="21" t="s">
        <v>298</v>
      </c>
      <c r="C123" s="21" t="s">
        <v>613</v>
      </c>
      <c r="D123" s="21" t="s">
        <v>34</v>
      </c>
      <c r="E123" s="21" t="s">
        <v>614</v>
      </c>
      <c r="F123" s="21" t="s">
        <v>615</v>
      </c>
      <c r="G123" s="21" t="s">
        <v>121</v>
      </c>
      <c r="H123" s="21" t="s">
        <v>163</v>
      </c>
      <c r="I123" s="54">
        <v>100</v>
      </c>
      <c r="J123" s="54"/>
      <c r="K123" s="54"/>
      <c r="L123" s="54"/>
      <c r="M123" s="54"/>
      <c r="N123" s="54"/>
      <c r="O123" s="54"/>
      <c r="P123" s="54"/>
      <c r="Q123" s="54">
        <v>100</v>
      </c>
      <c r="R123" s="54"/>
      <c r="S123" s="54"/>
      <c r="T123" s="54"/>
      <c r="U123" s="21" t="s">
        <v>616</v>
      </c>
      <c r="V123" s="21" t="s">
        <v>617</v>
      </c>
      <c r="W123" s="21" t="s">
        <v>40</v>
      </c>
      <c r="X123" s="67" t="s">
        <v>41</v>
      </c>
    </row>
    <row r="124" spans="1:24" s="2" customFormat="1" ht="129" customHeight="1">
      <c r="A124" s="18" t="s">
        <v>618</v>
      </c>
      <c r="B124" s="21" t="s">
        <v>298</v>
      </c>
      <c r="C124" s="21" t="s">
        <v>619</v>
      </c>
      <c r="D124" s="21" t="s">
        <v>34</v>
      </c>
      <c r="E124" s="21" t="s">
        <v>620</v>
      </c>
      <c r="F124" s="21" t="s">
        <v>621</v>
      </c>
      <c r="G124" s="21" t="s">
        <v>121</v>
      </c>
      <c r="H124" s="21" t="s">
        <v>252</v>
      </c>
      <c r="I124" s="54">
        <v>100</v>
      </c>
      <c r="J124" s="54"/>
      <c r="K124" s="54"/>
      <c r="L124" s="54"/>
      <c r="M124" s="54"/>
      <c r="N124" s="54"/>
      <c r="O124" s="54"/>
      <c r="P124" s="54"/>
      <c r="Q124" s="54">
        <v>100</v>
      </c>
      <c r="R124" s="54"/>
      <c r="S124" s="54"/>
      <c r="T124" s="54"/>
      <c r="U124" s="21">
        <v>70</v>
      </c>
      <c r="V124" s="21" t="s">
        <v>622</v>
      </c>
      <c r="W124" s="21" t="s">
        <v>40</v>
      </c>
      <c r="X124" s="67" t="s">
        <v>41</v>
      </c>
    </row>
    <row r="125" spans="1:24" s="2" customFormat="1" ht="129" customHeight="1">
      <c r="A125" s="18" t="s">
        <v>623</v>
      </c>
      <c r="B125" s="21" t="s">
        <v>298</v>
      </c>
      <c r="C125" s="21" t="s">
        <v>624</v>
      </c>
      <c r="D125" s="21" t="s">
        <v>34</v>
      </c>
      <c r="E125" s="21" t="s">
        <v>625</v>
      </c>
      <c r="F125" s="21" t="s">
        <v>626</v>
      </c>
      <c r="G125" s="21" t="s">
        <v>121</v>
      </c>
      <c r="H125" s="21" t="s">
        <v>252</v>
      </c>
      <c r="I125" s="54">
        <v>200</v>
      </c>
      <c r="J125" s="54"/>
      <c r="K125" s="54"/>
      <c r="L125" s="54"/>
      <c r="M125" s="54"/>
      <c r="N125" s="54"/>
      <c r="O125" s="54"/>
      <c r="P125" s="54"/>
      <c r="Q125" s="54">
        <v>200</v>
      </c>
      <c r="R125" s="54"/>
      <c r="S125" s="54"/>
      <c r="T125" s="54"/>
      <c r="U125" s="21">
        <v>100</v>
      </c>
      <c r="V125" s="21" t="s">
        <v>627</v>
      </c>
      <c r="W125" s="21" t="s">
        <v>40</v>
      </c>
      <c r="X125" s="67" t="s">
        <v>41</v>
      </c>
    </row>
    <row r="126" spans="1:24" s="2" customFormat="1" ht="129" customHeight="1">
      <c r="A126" s="18" t="s">
        <v>628</v>
      </c>
      <c r="B126" s="21" t="s">
        <v>298</v>
      </c>
      <c r="C126" s="21" t="s">
        <v>629</v>
      </c>
      <c r="D126" s="21" t="s">
        <v>197</v>
      </c>
      <c r="E126" s="21" t="s">
        <v>630</v>
      </c>
      <c r="F126" s="21" t="s">
        <v>631</v>
      </c>
      <c r="G126" s="21" t="s">
        <v>121</v>
      </c>
      <c r="H126" s="21" t="s">
        <v>241</v>
      </c>
      <c r="I126" s="54">
        <v>140</v>
      </c>
      <c r="J126" s="54"/>
      <c r="K126" s="54"/>
      <c r="L126" s="54"/>
      <c r="M126" s="54"/>
      <c r="N126" s="54"/>
      <c r="O126" s="54"/>
      <c r="P126" s="54"/>
      <c r="Q126" s="54">
        <v>140</v>
      </c>
      <c r="R126" s="54"/>
      <c r="S126" s="54"/>
      <c r="T126" s="54"/>
      <c r="U126" s="21">
        <v>100</v>
      </c>
      <c r="V126" s="21" t="s">
        <v>632</v>
      </c>
      <c r="W126" s="21" t="s">
        <v>40</v>
      </c>
      <c r="X126" s="67" t="s">
        <v>41</v>
      </c>
    </row>
    <row r="127" spans="1:24" s="2" customFormat="1" ht="129" customHeight="1">
      <c r="A127" s="18" t="s">
        <v>633</v>
      </c>
      <c r="B127" s="21" t="s">
        <v>298</v>
      </c>
      <c r="C127" s="21" t="s">
        <v>634</v>
      </c>
      <c r="D127" s="21" t="s">
        <v>34</v>
      </c>
      <c r="E127" s="21" t="s">
        <v>635</v>
      </c>
      <c r="F127" s="21" t="s">
        <v>636</v>
      </c>
      <c r="G127" s="21" t="s">
        <v>121</v>
      </c>
      <c r="H127" s="21" t="s">
        <v>169</v>
      </c>
      <c r="I127" s="54">
        <v>80</v>
      </c>
      <c r="J127" s="54"/>
      <c r="K127" s="54"/>
      <c r="L127" s="54"/>
      <c r="M127" s="54"/>
      <c r="N127" s="54"/>
      <c r="O127" s="54"/>
      <c r="P127" s="54"/>
      <c r="Q127" s="54">
        <v>80</v>
      </c>
      <c r="R127" s="54"/>
      <c r="S127" s="54"/>
      <c r="T127" s="54"/>
      <c r="U127" s="21">
        <v>80</v>
      </c>
      <c r="V127" s="21" t="s">
        <v>637</v>
      </c>
      <c r="W127" s="21" t="s">
        <v>40</v>
      </c>
      <c r="X127" s="67" t="s">
        <v>41</v>
      </c>
    </row>
    <row r="128" spans="1:24" s="2" customFormat="1" ht="60.75" customHeight="1">
      <c r="A128" s="18" t="s">
        <v>638</v>
      </c>
      <c r="B128" s="30" t="s">
        <v>298</v>
      </c>
      <c r="C128" s="31" t="s">
        <v>639</v>
      </c>
      <c r="D128" s="22" t="s">
        <v>34</v>
      </c>
      <c r="E128" s="42" t="s">
        <v>640</v>
      </c>
      <c r="F128" s="22" t="s">
        <v>641</v>
      </c>
      <c r="G128" s="22" t="s">
        <v>485</v>
      </c>
      <c r="H128" s="22" t="s">
        <v>38</v>
      </c>
      <c r="I128" s="79">
        <v>400</v>
      </c>
      <c r="J128" s="80"/>
      <c r="K128" s="80"/>
      <c r="L128" s="80"/>
      <c r="M128" s="80"/>
      <c r="N128" s="80"/>
      <c r="O128" s="80"/>
      <c r="P128" s="55">
        <v>400</v>
      </c>
      <c r="Q128" s="80"/>
      <c r="R128" s="80"/>
      <c r="S128" s="80"/>
      <c r="T128" s="80"/>
      <c r="U128" s="82" t="s">
        <v>642</v>
      </c>
      <c r="V128" s="83"/>
      <c r="W128" s="84" t="s">
        <v>40</v>
      </c>
      <c r="X128" s="67" t="s">
        <v>41</v>
      </c>
    </row>
    <row r="129" spans="1:24" s="2" customFormat="1" ht="180" customHeight="1">
      <c r="A129" s="18" t="s">
        <v>643</v>
      </c>
      <c r="B129" s="21" t="s">
        <v>644</v>
      </c>
      <c r="C129" s="21" t="s">
        <v>645</v>
      </c>
      <c r="D129" s="21" t="s">
        <v>197</v>
      </c>
      <c r="E129" s="21" t="s">
        <v>646</v>
      </c>
      <c r="F129" s="21" t="s">
        <v>36</v>
      </c>
      <c r="G129" s="21" t="s">
        <v>647</v>
      </c>
      <c r="H129" s="21" t="s">
        <v>505</v>
      </c>
      <c r="I129" s="54">
        <v>370</v>
      </c>
      <c r="J129" s="54"/>
      <c r="K129" s="54"/>
      <c r="L129" s="54"/>
      <c r="M129" s="54"/>
      <c r="N129" s="54"/>
      <c r="O129" s="54"/>
      <c r="P129" s="54">
        <v>370</v>
      </c>
      <c r="Q129" s="54"/>
      <c r="R129" s="54"/>
      <c r="S129" s="54"/>
      <c r="T129" s="54"/>
      <c r="U129" s="21" t="s">
        <v>648</v>
      </c>
      <c r="V129" s="21"/>
      <c r="W129" s="21" t="s">
        <v>40</v>
      </c>
      <c r="X129" s="67" t="s">
        <v>41</v>
      </c>
    </row>
    <row r="130" spans="1:24" s="2" customFormat="1" ht="159" customHeight="1">
      <c r="A130" s="18" t="s">
        <v>649</v>
      </c>
      <c r="B130" s="21" t="s">
        <v>644</v>
      </c>
      <c r="C130" s="21" t="s">
        <v>650</v>
      </c>
      <c r="D130" s="21" t="s">
        <v>483</v>
      </c>
      <c r="E130" s="21" t="s">
        <v>651</v>
      </c>
      <c r="F130" s="21" t="s">
        <v>652</v>
      </c>
      <c r="G130" s="21" t="s">
        <v>653</v>
      </c>
      <c r="H130" s="21" t="s">
        <v>505</v>
      </c>
      <c r="I130" s="54">
        <v>290</v>
      </c>
      <c r="J130" s="54"/>
      <c r="K130" s="54"/>
      <c r="L130" s="54"/>
      <c r="M130" s="54"/>
      <c r="N130" s="54"/>
      <c r="O130" s="54"/>
      <c r="P130" s="54">
        <v>290</v>
      </c>
      <c r="Q130" s="54"/>
      <c r="R130" s="54"/>
      <c r="S130" s="54"/>
      <c r="T130" s="54"/>
      <c r="U130" s="21" t="s">
        <v>654</v>
      </c>
      <c r="V130" s="21"/>
      <c r="W130" s="21" t="s">
        <v>40</v>
      </c>
      <c r="X130" s="67" t="s">
        <v>41</v>
      </c>
    </row>
    <row r="131" spans="1:24" s="2" customFormat="1" ht="129" customHeight="1">
      <c r="A131" s="18" t="s">
        <v>655</v>
      </c>
      <c r="B131" s="21" t="s">
        <v>644</v>
      </c>
      <c r="C131" s="21" t="s">
        <v>656</v>
      </c>
      <c r="D131" s="21" t="s">
        <v>483</v>
      </c>
      <c r="E131" s="21" t="s">
        <v>657</v>
      </c>
      <c r="F131" s="21" t="s">
        <v>658</v>
      </c>
      <c r="G131" s="21" t="s">
        <v>653</v>
      </c>
      <c r="H131" s="21" t="s">
        <v>505</v>
      </c>
      <c r="I131" s="54">
        <v>298</v>
      </c>
      <c r="J131" s="54"/>
      <c r="K131" s="54"/>
      <c r="L131" s="54"/>
      <c r="M131" s="54"/>
      <c r="N131" s="54"/>
      <c r="O131" s="54"/>
      <c r="P131" s="54">
        <v>298</v>
      </c>
      <c r="Q131" s="54"/>
      <c r="R131" s="54"/>
      <c r="S131" s="54"/>
      <c r="T131" s="54"/>
      <c r="U131" s="21" t="s">
        <v>659</v>
      </c>
      <c r="V131" s="21"/>
      <c r="W131" s="21" t="s">
        <v>40</v>
      </c>
      <c r="X131" s="67" t="s">
        <v>41</v>
      </c>
    </row>
    <row r="132" spans="1:24" s="2" customFormat="1" ht="118.5" customHeight="1">
      <c r="A132" s="18" t="s">
        <v>660</v>
      </c>
      <c r="B132" s="21" t="s">
        <v>644</v>
      </c>
      <c r="C132" s="21" t="s">
        <v>661</v>
      </c>
      <c r="D132" s="21" t="s">
        <v>483</v>
      </c>
      <c r="E132" s="21" t="s">
        <v>662</v>
      </c>
      <c r="F132" s="21" t="s">
        <v>663</v>
      </c>
      <c r="G132" s="21" t="s">
        <v>653</v>
      </c>
      <c r="H132" s="21" t="s">
        <v>505</v>
      </c>
      <c r="I132" s="54">
        <v>160</v>
      </c>
      <c r="J132" s="54"/>
      <c r="K132" s="54"/>
      <c r="L132" s="54"/>
      <c r="M132" s="54"/>
      <c r="N132" s="54"/>
      <c r="O132" s="54"/>
      <c r="P132" s="54">
        <v>160</v>
      </c>
      <c r="Q132" s="54"/>
      <c r="R132" s="54"/>
      <c r="S132" s="54"/>
      <c r="T132" s="54"/>
      <c r="U132" s="21" t="s">
        <v>664</v>
      </c>
      <c r="V132" s="21"/>
      <c r="W132" s="21" t="s">
        <v>40</v>
      </c>
      <c r="X132" s="67" t="s">
        <v>41</v>
      </c>
    </row>
    <row r="133" spans="1:24" s="2" customFormat="1" ht="129" customHeight="1">
      <c r="A133" s="18" t="s">
        <v>665</v>
      </c>
      <c r="B133" s="21" t="s">
        <v>644</v>
      </c>
      <c r="C133" s="21" t="s">
        <v>666</v>
      </c>
      <c r="D133" s="21" t="s">
        <v>483</v>
      </c>
      <c r="E133" s="21" t="s">
        <v>667</v>
      </c>
      <c r="F133" s="21" t="s">
        <v>668</v>
      </c>
      <c r="G133" s="21" t="s">
        <v>669</v>
      </c>
      <c r="H133" s="21" t="s">
        <v>505</v>
      </c>
      <c r="I133" s="54">
        <v>70</v>
      </c>
      <c r="J133" s="54"/>
      <c r="K133" s="54"/>
      <c r="L133" s="54"/>
      <c r="M133" s="54"/>
      <c r="N133" s="54"/>
      <c r="O133" s="54"/>
      <c r="P133" s="54">
        <v>70</v>
      </c>
      <c r="Q133" s="54"/>
      <c r="R133" s="54"/>
      <c r="S133" s="54"/>
      <c r="T133" s="54"/>
      <c r="U133" s="21" t="s">
        <v>670</v>
      </c>
      <c r="V133" s="21"/>
      <c r="W133" s="21" t="s">
        <v>40</v>
      </c>
      <c r="X133" s="67" t="s">
        <v>41</v>
      </c>
    </row>
    <row r="134" spans="1:24" s="1" customFormat="1" ht="34.5" customHeight="1">
      <c r="A134" s="18" t="s">
        <v>179</v>
      </c>
      <c r="B134" s="29" t="s">
        <v>671</v>
      </c>
      <c r="C134" s="75"/>
      <c r="D134" s="75"/>
      <c r="E134" s="75"/>
      <c r="F134" s="75"/>
      <c r="G134" s="41"/>
      <c r="H134" s="75"/>
      <c r="I134" s="51"/>
      <c r="J134" s="51"/>
      <c r="K134" s="51"/>
      <c r="L134" s="51"/>
      <c r="M134" s="51"/>
      <c r="N134" s="51"/>
      <c r="O134" s="51"/>
      <c r="P134" s="51"/>
      <c r="Q134" s="51"/>
      <c r="R134" s="51"/>
      <c r="S134" s="51"/>
      <c r="T134" s="51"/>
      <c r="U134" s="75"/>
      <c r="V134" s="75"/>
      <c r="W134" s="75"/>
      <c r="X134" s="66"/>
    </row>
    <row r="135" spans="1:24" s="1" customFormat="1" ht="114.75" customHeight="1">
      <c r="A135" s="18" t="s">
        <v>672</v>
      </c>
      <c r="B135" s="85" t="s">
        <v>221</v>
      </c>
      <c r="C135" s="86" t="s">
        <v>673</v>
      </c>
      <c r="D135" s="87" t="s">
        <v>34</v>
      </c>
      <c r="E135" s="21" t="s">
        <v>674</v>
      </c>
      <c r="F135" s="87" t="s">
        <v>675</v>
      </c>
      <c r="G135" s="74" t="s">
        <v>676</v>
      </c>
      <c r="H135" s="87" t="s">
        <v>325</v>
      </c>
      <c r="I135" s="99">
        <v>300</v>
      </c>
      <c r="J135" s="99"/>
      <c r="K135" s="99"/>
      <c r="L135" s="99"/>
      <c r="M135" s="99"/>
      <c r="N135" s="99"/>
      <c r="O135" s="99"/>
      <c r="P135" s="99">
        <v>300</v>
      </c>
      <c r="Q135" s="99"/>
      <c r="R135" s="99"/>
      <c r="S135" s="99"/>
      <c r="T135" s="99"/>
      <c r="U135" s="87" t="s">
        <v>677</v>
      </c>
      <c r="V135" s="105"/>
      <c r="W135" s="27" t="s">
        <v>40</v>
      </c>
      <c r="X135" s="67" t="s">
        <v>41</v>
      </c>
    </row>
    <row r="136" spans="1:24" s="1" customFormat="1" ht="57" customHeight="1">
      <c r="A136" s="18" t="s">
        <v>678</v>
      </c>
      <c r="B136" s="21" t="s">
        <v>679</v>
      </c>
      <c r="C136" s="21" t="s">
        <v>680</v>
      </c>
      <c r="D136" s="21" t="s">
        <v>34</v>
      </c>
      <c r="E136" s="21" t="s">
        <v>681</v>
      </c>
      <c r="F136" s="21" t="s">
        <v>95</v>
      </c>
      <c r="G136" s="21" t="s">
        <v>682</v>
      </c>
      <c r="H136" s="21" t="s">
        <v>325</v>
      </c>
      <c r="I136" s="54">
        <v>381.67</v>
      </c>
      <c r="J136" s="54">
        <f>K136+L136</f>
        <v>186</v>
      </c>
      <c r="K136" s="54">
        <v>186</v>
      </c>
      <c r="L136" s="54"/>
      <c r="M136" s="54"/>
      <c r="N136" s="54"/>
      <c r="O136" s="54"/>
      <c r="P136" s="54">
        <v>195.67</v>
      </c>
      <c r="Q136" s="54"/>
      <c r="R136" s="54"/>
      <c r="S136" s="54"/>
      <c r="T136" s="54"/>
      <c r="U136" s="21" t="s">
        <v>683</v>
      </c>
      <c r="V136" s="21"/>
      <c r="W136" s="21" t="s">
        <v>40</v>
      </c>
      <c r="X136" s="67" t="s">
        <v>41</v>
      </c>
    </row>
    <row r="137" spans="1:24" s="1" customFormat="1" ht="84" customHeight="1">
      <c r="A137" s="18" t="s">
        <v>684</v>
      </c>
      <c r="B137" s="21" t="s">
        <v>679</v>
      </c>
      <c r="C137" s="21" t="s">
        <v>685</v>
      </c>
      <c r="D137" s="21" t="s">
        <v>34</v>
      </c>
      <c r="E137" s="21" t="s">
        <v>686</v>
      </c>
      <c r="F137" s="21" t="s">
        <v>687</v>
      </c>
      <c r="G137" s="21" t="s">
        <v>682</v>
      </c>
      <c r="H137" s="21" t="s">
        <v>325</v>
      </c>
      <c r="I137" s="54">
        <v>305.48</v>
      </c>
      <c r="J137" s="54"/>
      <c r="K137" s="54"/>
      <c r="L137" s="54"/>
      <c r="M137" s="54"/>
      <c r="N137" s="54"/>
      <c r="O137" s="54"/>
      <c r="P137" s="54">
        <v>305.48</v>
      </c>
      <c r="Q137" s="54"/>
      <c r="R137" s="54"/>
      <c r="S137" s="54"/>
      <c r="T137" s="54"/>
      <c r="U137" s="21" t="s">
        <v>688</v>
      </c>
      <c r="V137" s="21"/>
      <c r="W137" s="21" t="s">
        <v>40</v>
      </c>
      <c r="X137" s="67" t="s">
        <v>41</v>
      </c>
    </row>
    <row r="138" spans="1:24" s="2" customFormat="1" ht="36" customHeight="1">
      <c r="A138" s="18" t="s">
        <v>689</v>
      </c>
      <c r="B138" s="29" t="s">
        <v>679</v>
      </c>
      <c r="C138" s="29" t="s">
        <v>690</v>
      </c>
      <c r="D138" s="29" t="s">
        <v>34</v>
      </c>
      <c r="E138" s="21" t="s">
        <v>691</v>
      </c>
      <c r="F138" s="29" t="s">
        <v>397</v>
      </c>
      <c r="G138" s="21" t="s">
        <v>37</v>
      </c>
      <c r="H138" s="29" t="s">
        <v>397</v>
      </c>
      <c r="I138" s="100">
        <v>58</v>
      </c>
      <c r="J138" s="100">
        <v>58</v>
      </c>
      <c r="K138" s="100">
        <v>58</v>
      </c>
      <c r="L138" s="51"/>
      <c r="M138" s="51"/>
      <c r="N138" s="51"/>
      <c r="O138" s="51"/>
      <c r="P138" s="51"/>
      <c r="Q138" s="51"/>
      <c r="R138" s="51"/>
      <c r="S138" s="51"/>
      <c r="T138" s="51"/>
      <c r="U138" s="29" t="s">
        <v>692</v>
      </c>
      <c r="V138" s="75"/>
      <c r="W138" s="29" t="s">
        <v>40</v>
      </c>
      <c r="X138" s="67" t="s">
        <v>41</v>
      </c>
    </row>
    <row r="139" spans="1:24" s="2" customFormat="1" ht="34.5" customHeight="1">
      <c r="A139" s="18" t="s">
        <v>693</v>
      </c>
      <c r="B139" s="29" t="s">
        <v>679</v>
      </c>
      <c r="C139" s="29" t="s">
        <v>694</v>
      </c>
      <c r="D139" s="29" t="s">
        <v>34</v>
      </c>
      <c r="E139" s="21" t="s">
        <v>691</v>
      </c>
      <c r="F139" s="29" t="s">
        <v>397</v>
      </c>
      <c r="G139" s="21" t="s">
        <v>37</v>
      </c>
      <c r="H139" s="29" t="s">
        <v>397</v>
      </c>
      <c r="I139" s="100">
        <v>60</v>
      </c>
      <c r="J139" s="100">
        <v>60</v>
      </c>
      <c r="K139" s="100">
        <v>60</v>
      </c>
      <c r="L139" s="51"/>
      <c r="M139" s="51"/>
      <c r="N139" s="51"/>
      <c r="O139" s="51"/>
      <c r="P139" s="51"/>
      <c r="Q139" s="51"/>
      <c r="R139" s="51"/>
      <c r="S139" s="51"/>
      <c r="T139" s="51"/>
      <c r="U139" s="29" t="s">
        <v>695</v>
      </c>
      <c r="V139" s="75"/>
      <c r="W139" s="29" t="s">
        <v>40</v>
      </c>
      <c r="X139" s="67" t="s">
        <v>41</v>
      </c>
    </row>
    <row r="140" spans="1:24" s="2" customFormat="1" ht="36" customHeight="1">
      <c r="A140" s="18" t="s">
        <v>696</v>
      </c>
      <c r="B140" s="29" t="s">
        <v>679</v>
      </c>
      <c r="C140" s="29" t="s">
        <v>697</v>
      </c>
      <c r="D140" s="29" t="s">
        <v>34</v>
      </c>
      <c r="E140" s="21" t="s">
        <v>691</v>
      </c>
      <c r="F140" s="29" t="s">
        <v>412</v>
      </c>
      <c r="G140" s="21" t="s">
        <v>37</v>
      </c>
      <c r="H140" s="29" t="s">
        <v>412</v>
      </c>
      <c r="I140" s="100">
        <v>30</v>
      </c>
      <c r="J140" s="100">
        <v>30</v>
      </c>
      <c r="K140" s="100">
        <v>30</v>
      </c>
      <c r="L140" s="51"/>
      <c r="M140" s="51"/>
      <c r="N140" s="51"/>
      <c r="O140" s="51"/>
      <c r="P140" s="51"/>
      <c r="Q140" s="51"/>
      <c r="R140" s="51"/>
      <c r="S140" s="51"/>
      <c r="T140" s="51"/>
      <c r="U140" s="29" t="s">
        <v>698</v>
      </c>
      <c r="V140" s="75"/>
      <c r="W140" s="29" t="s">
        <v>40</v>
      </c>
      <c r="X140" s="67" t="s">
        <v>41</v>
      </c>
    </row>
    <row r="141" spans="1:24" s="2" customFormat="1" ht="33" customHeight="1">
      <c r="A141" s="18" t="s">
        <v>699</v>
      </c>
      <c r="B141" s="29" t="s">
        <v>679</v>
      </c>
      <c r="C141" s="29" t="s">
        <v>700</v>
      </c>
      <c r="D141" s="29" t="s">
        <v>34</v>
      </c>
      <c r="E141" s="21" t="s">
        <v>691</v>
      </c>
      <c r="F141" s="29" t="s">
        <v>417</v>
      </c>
      <c r="G141" s="21" t="s">
        <v>37</v>
      </c>
      <c r="H141" s="29" t="s">
        <v>417</v>
      </c>
      <c r="I141" s="100">
        <v>52</v>
      </c>
      <c r="J141" s="100">
        <v>52</v>
      </c>
      <c r="K141" s="100">
        <v>52</v>
      </c>
      <c r="L141" s="51"/>
      <c r="M141" s="51"/>
      <c r="N141" s="51"/>
      <c r="O141" s="51"/>
      <c r="P141" s="51"/>
      <c r="Q141" s="51"/>
      <c r="R141" s="51"/>
      <c r="S141" s="51"/>
      <c r="T141" s="51"/>
      <c r="U141" s="29" t="s">
        <v>701</v>
      </c>
      <c r="V141" s="75"/>
      <c r="W141" s="29" t="s">
        <v>40</v>
      </c>
      <c r="X141" s="67" t="s">
        <v>41</v>
      </c>
    </row>
    <row r="142" spans="1:24" s="2" customFormat="1" ht="31.5" customHeight="1">
      <c r="A142" s="18" t="s">
        <v>702</v>
      </c>
      <c r="B142" s="29" t="s">
        <v>679</v>
      </c>
      <c r="C142" s="29" t="s">
        <v>703</v>
      </c>
      <c r="D142" s="29" t="s">
        <v>34</v>
      </c>
      <c r="E142" s="21" t="s">
        <v>691</v>
      </c>
      <c r="F142" s="29" t="s">
        <v>417</v>
      </c>
      <c r="G142" s="21" t="s">
        <v>37</v>
      </c>
      <c r="H142" s="29" t="s">
        <v>417</v>
      </c>
      <c r="I142" s="100">
        <v>113</v>
      </c>
      <c r="J142" s="100">
        <v>113</v>
      </c>
      <c r="K142" s="100">
        <v>113</v>
      </c>
      <c r="L142" s="51"/>
      <c r="M142" s="51"/>
      <c r="N142" s="51"/>
      <c r="O142" s="51"/>
      <c r="P142" s="51"/>
      <c r="Q142" s="51"/>
      <c r="R142" s="51"/>
      <c r="S142" s="51"/>
      <c r="T142" s="51"/>
      <c r="U142" s="29" t="s">
        <v>701</v>
      </c>
      <c r="V142" s="75"/>
      <c r="W142" s="29" t="s">
        <v>40</v>
      </c>
      <c r="X142" s="67" t="s">
        <v>41</v>
      </c>
    </row>
    <row r="143" spans="1:24" s="2" customFormat="1" ht="36" customHeight="1">
      <c r="A143" s="18" t="s">
        <v>704</v>
      </c>
      <c r="B143" s="29" t="s">
        <v>679</v>
      </c>
      <c r="C143" s="29" t="s">
        <v>705</v>
      </c>
      <c r="D143" s="29" t="s">
        <v>34</v>
      </c>
      <c r="E143" s="21" t="s">
        <v>691</v>
      </c>
      <c r="F143" s="29" t="s">
        <v>387</v>
      </c>
      <c r="G143" s="21" t="s">
        <v>37</v>
      </c>
      <c r="H143" s="29" t="s">
        <v>387</v>
      </c>
      <c r="I143" s="100">
        <v>60</v>
      </c>
      <c r="J143" s="100">
        <v>60</v>
      </c>
      <c r="K143" s="100">
        <v>60</v>
      </c>
      <c r="L143" s="51"/>
      <c r="M143" s="51"/>
      <c r="N143" s="51"/>
      <c r="O143" s="51"/>
      <c r="P143" s="51"/>
      <c r="Q143" s="51"/>
      <c r="R143" s="51"/>
      <c r="S143" s="51"/>
      <c r="T143" s="51"/>
      <c r="U143" s="29" t="s">
        <v>706</v>
      </c>
      <c r="V143" s="75"/>
      <c r="W143" s="29" t="s">
        <v>40</v>
      </c>
      <c r="X143" s="67" t="s">
        <v>41</v>
      </c>
    </row>
    <row r="144" spans="1:24" s="2" customFormat="1" ht="33" customHeight="1">
      <c r="A144" s="18" t="s">
        <v>707</v>
      </c>
      <c r="B144" s="29" t="s">
        <v>679</v>
      </c>
      <c r="C144" s="29" t="s">
        <v>708</v>
      </c>
      <c r="D144" s="29" t="s">
        <v>34</v>
      </c>
      <c r="E144" s="21" t="s">
        <v>691</v>
      </c>
      <c r="F144" s="29" t="s">
        <v>387</v>
      </c>
      <c r="G144" s="21" t="s">
        <v>37</v>
      </c>
      <c r="H144" s="29" t="s">
        <v>387</v>
      </c>
      <c r="I144" s="100">
        <v>40</v>
      </c>
      <c r="J144" s="100">
        <v>40</v>
      </c>
      <c r="K144" s="100">
        <v>40</v>
      </c>
      <c r="L144" s="51"/>
      <c r="M144" s="51"/>
      <c r="N144" s="51"/>
      <c r="O144" s="51"/>
      <c r="P144" s="51"/>
      <c r="Q144" s="51"/>
      <c r="R144" s="51"/>
      <c r="S144" s="51"/>
      <c r="T144" s="51"/>
      <c r="U144" s="29" t="s">
        <v>709</v>
      </c>
      <c r="V144" s="75"/>
      <c r="W144" s="29" t="s">
        <v>40</v>
      </c>
      <c r="X144" s="67" t="s">
        <v>41</v>
      </c>
    </row>
    <row r="145" spans="1:24" s="2" customFormat="1" ht="36" customHeight="1">
      <c r="A145" s="18" t="s">
        <v>710</v>
      </c>
      <c r="B145" s="29" t="s">
        <v>679</v>
      </c>
      <c r="C145" s="29" t="s">
        <v>711</v>
      </c>
      <c r="D145" s="29" t="s">
        <v>34</v>
      </c>
      <c r="E145" s="21" t="s">
        <v>691</v>
      </c>
      <c r="F145" s="29" t="s">
        <v>431</v>
      </c>
      <c r="G145" s="21" t="s">
        <v>37</v>
      </c>
      <c r="H145" s="29" t="s">
        <v>431</v>
      </c>
      <c r="I145" s="100">
        <v>59</v>
      </c>
      <c r="J145" s="100">
        <v>59</v>
      </c>
      <c r="K145" s="100">
        <v>59</v>
      </c>
      <c r="L145" s="51"/>
      <c r="M145" s="51"/>
      <c r="N145" s="51"/>
      <c r="O145" s="51"/>
      <c r="P145" s="51"/>
      <c r="Q145" s="51"/>
      <c r="R145" s="51"/>
      <c r="S145" s="51"/>
      <c r="T145" s="51"/>
      <c r="U145" s="29" t="s">
        <v>712</v>
      </c>
      <c r="V145" s="75"/>
      <c r="W145" s="29" t="s">
        <v>40</v>
      </c>
      <c r="X145" s="67" t="s">
        <v>41</v>
      </c>
    </row>
    <row r="146" spans="1:24" s="2" customFormat="1" ht="36.75" customHeight="1">
      <c r="A146" s="18" t="s">
        <v>713</v>
      </c>
      <c r="B146" s="29" t="s">
        <v>679</v>
      </c>
      <c r="C146" s="29" t="s">
        <v>714</v>
      </c>
      <c r="D146" s="29" t="s">
        <v>34</v>
      </c>
      <c r="E146" s="21" t="s">
        <v>691</v>
      </c>
      <c r="F146" s="29" t="s">
        <v>407</v>
      </c>
      <c r="G146" s="21" t="s">
        <v>37</v>
      </c>
      <c r="H146" s="29" t="s">
        <v>407</v>
      </c>
      <c r="I146" s="100">
        <v>51.49</v>
      </c>
      <c r="J146" s="100">
        <v>51.49</v>
      </c>
      <c r="K146" s="100">
        <v>51.49</v>
      </c>
      <c r="L146" s="51"/>
      <c r="M146" s="51"/>
      <c r="N146" s="51"/>
      <c r="O146" s="51"/>
      <c r="P146" s="51"/>
      <c r="Q146" s="51"/>
      <c r="R146" s="51"/>
      <c r="S146" s="51"/>
      <c r="T146" s="51"/>
      <c r="U146" s="29" t="s">
        <v>715</v>
      </c>
      <c r="V146" s="75"/>
      <c r="W146" s="29" t="s">
        <v>40</v>
      </c>
      <c r="X146" s="67" t="s">
        <v>41</v>
      </c>
    </row>
    <row r="147" spans="1:24" s="2" customFormat="1" ht="36" customHeight="1">
      <c r="A147" s="18" t="s">
        <v>716</v>
      </c>
      <c r="B147" s="29" t="s">
        <v>679</v>
      </c>
      <c r="C147" s="29" t="s">
        <v>717</v>
      </c>
      <c r="D147" s="29" t="s">
        <v>34</v>
      </c>
      <c r="E147" s="21" t="s">
        <v>691</v>
      </c>
      <c r="F147" s="29" t="s">
        <v>402</v>
      </c>
      <c r="G147" s="21" t="s">
        <v>37</v>
      </c>
      <c r="H147" s="21" t="s">
        <v>200</v>
      </c>
      <c r="I147" s="100">
        <v>30</v>
      </c>
      <c r="J147" s="100">
        <v>30</v>
      </c>
      <c r="K147" s="100">
        <v>30</v>
      </c>
      <c r="L147" s="51"/>
      <c r="M147" s="51"/>
      <c r="N147" s="51"/>
      <c r="O147" s="51"/>
      <c r="P147" s="51"/>
      <c r="Q147" s="51"/>
      <c r="R147" s="51"/>
      <c r="S147" s="51"/>
      <c r="T147" s="51"/>
      <c r="U147" s="29" t="s">
        <v>718</v>
      </c>
      <c r="V147" s="75"/>
      <c r="W147" s="29" t="s">
        <v>40</v>
      </c>
      <c r="X147" s="67" t="s">
        <v>41</v>
      </c>
    </row>
    <row r="148" spans="1:24" s="2" customFormat="1" ht="36.75" customHeight="1">
      <c r="A148" s="18" t="s">
        <v>719</v>
      </c>
      <c r="B148" s="29" t="s">
        <v>679</v>
      </c>
      <c r="C148" s="29" t="s">
        <v>720</v>
      </c>
      <c r="D148" s="29" t="s">
        <v>34</v>
      </c>
      <c r="E148" s="21" t="s">
        <v>691</v>
      </c>
      <c r="F148" s="29" t="s">
        <v>402</v>
      </c>
      <c r="G148" s="21" t="s">
        <v>37</v>
      </c>
      <c r="H148" s="21" t="s">
        <v>200</v>
      </c>
      <c r="I148" s="100">
        <v>20</v>
      </c>
      <c r="J148" s="100">
        <v>20</v>
      </c>
      <c r="K148" s="100">
        <v>20</v>
      </c>
      <c r="L148" s="51"/>
      <c r="M148" s="51"/>
      <c r="N148" s="51"/>
      <c r="O148" s="51"/>
      <c r="P148" s="51"/>
      <c r="Q148" s="51"/>
      <c r="R148" s="51"/>
      <c r="S148" s="51"/>
      <c r="T148" s="51"/>
      <c r="U148" s="29" t="s">
        <v>364</v>
      </c>
      <c r="V148" s="75"/>
      <c r="W148" s="29" t="s">
        <v>40</v>
      </c>
      <c r="X148" s="67" t="s">
        <v>41</v>
      </c>
    </row>
    <row r="149" spans="1:24" s="2" customFormat="1" ht="33" customHeight="1">
      <c r="A149" s="18" t="s">
        <v>721</v>
      </c>
      <c r="B149" s="29" t="s">
        <v>679</v>
      </c>
      <c r="C149" s="88" t="s">
        <v>722</v>
      </c>
      <c r="D149" s="29" t="s">
        <v>34</v>
      </c>
      <c r="E149" s="21" t="s">
        <v>723</v>
      </c>
      <c r="F149" s="88" t="s">
        <v>724</v>
      </c>
      <c r="G149" s="21" t="s">
        <v>37</v>
      </c>
      <c r="H149" s="29" t="s">
        <v>725</v>
      </c>
      <c r="I149" s="100">
        <v>49.91</v>
      </c>
      <c r="J149" s="100">
        <v>49.91</v>
      </c>
      <c r="K149" s="100">
        <v>49.91</v>
      </c>
      <c r="L149" s="51"/>
      <c r="M149" s="51"/>
      <c r="N149" s="51"/>
      <c r="O149" s="51"/>
      <c r="P149" s="51"/>
      <c r="Q149" s="51"/>
      <c r="R149" s="51"/>
      <c r="S149" s="51"/>
      <c r="T149" s="51"/>
      <c r="U149" s="88" t="s">
        <v>726</v>
      </c>
      <c r="V149" s="75"/>
      <c r="W149" s="29" t="s">
        <v>40</v>
      </c>
      <c r="X149" s="67" t="s">
        <v>41</v>
      </c>
    </row>
    <row r="150" spans="1:24" s="2" customFormat="1" ht="36" customHeight="1">
      <c r="A150" s="18" t="s">
        <v>727</v>
      </c>
      <c r="B150" s="29" t="s">
        <v>679</v>
      </c>
      <c r="C150" s="88" t="s">
        <v>728</v>
      </c>
      <c r="D150" s="29" t="s">
        <v>34</v>
      </c>
      <c r="E150" s="21" t="s">
        <v>723</v>
      </c>
      <c r="F150" s="88" t="s">
        <v>729</v>
      </c>
      <c r="G150" s="21" t="s">
        <v>37</v>
      </c>
      <c r="H150" s="29" t="s">
        <v>725</v>
      </c>
      <c r="I150" s="100">
        <v>72.9</v>
      </c>
      <c r="J150" s="100">
        <v>72.9</v>
      </c>
      <c r="K150" s="100">
        <v>72.9</v>
      </c>
      <c r="L150" s="51"/>
      <c r="M150" s="51"/>
      <c r="N150" s="51"/>
      <c r="O150" s="51"/>
      <c r="P150" s="51"/>
      <c r="Q150" s="51"/>
      <c r="R150" s="51"/>
      <c r="S150" s="51"/>
      <c r="T150" s="51"/>
      <c r="U150" s="88" t="s">
        <v>730</v>
      </c>
      <c r="V150" s="75"/>
      <c r="W150" s="29" t="s">
        <v>40</v>
      </c>
      <c r="X150" s="67" t="s">
        <v>41</v>
      </c>
    </row>
    <row r="151" spans="1:24" s="2" customFormat="1" ht="33.75" customHeight="1">
      <c r="A151" s="18" t="s">
        <v>731</v>
      </c>
      <c r="B151" s="29" t="s">
        <v>679</v>
      </c>
      <c r="C151" s="88" t="s">
        <v>732</v>
      </c>
      <c r="D151" s="29" t="s">
        <v>34</v>
      </c>
      <c r="E151" s="21" t="s">
        <v>733</v>
      </c>
      <c r="F151" s="88" t="s">
        <v>128</v>
      </c>
      <c r="G151" s="21" t="s">
        <v>37</v>
      </c>
      <c r="H151" s="29" t="s">
        <v>725</v>
      </c>
      <c r="I151" s="100">
        <v>46.24</v>
      </c>
      <c r="J151" s="100">
        <v>46.24</v>
      </c>
      <c r="K151" s="100">
        <v>46.24</v>
      </c>
      <c r="L151" s="51"/>
      <c r="M151" s="51"/>
      <c r="N151" s="51"/>
      <c r="O151" s="51"/>
      <c r="P151" s="51"/>
      <c r="Q151" s="51"/>
      <c r="R151" s="51"/>
      <c r="S151" s="51"/>
      <c r="T151" s="51"/>
      <c r="U151" s="88" t="s">
        <v>734</v>
      </c>
      <c r="V151" s="75"/>
      <c r="W151" s="29" t="s">
        <v>40</v>
      </c>
      <c r="X151" s="67" t="s">
        <v>41</v>
      </c>
    </row>
    <row r="152" spans="1:24" s="2" customFormat="1" ht="33.75" customHeight="1">
      <c r="A152" s="18" t="s">
        <v>735</v>
      </c>
      <c r="B152" s="29" t="s">
        <v>679</v>
      </c>
      <c r="C152" s="88" t="s">
        <v>736</v>
      </c>
      <c r="D152" s="29" t="s">
        <v>34</v>
      </c>
      <c r="E152" s="21" t="s">
        <v>737</v>
      </c>
      <c r="F152" s="88" t="s">
        <v>738</v>
      </c>
      <c r="G152" s="21" t="s">
        <v>37</v>
      </c>
      <c r="H152" s="29" t="s">
        <v>725</v>
      </c>
      <c r="I152" s="100">
        <v>268.33</v>
      </c>
      <c r="J152" s="100">
        <v>268.33</v>
      </c>
      <c r="K152" s="100">
        <v>210.3</v>
      </c>
      <c r="L152" s="51"/>
      <c r="M152" s="51"/>
      <c r="N152" s="100">
        <v>58.03</v>
      </c>
      <c r="O152" s="51"/>
      <c r="P152" s="51"/>
      <c r="Q152" s="51"/>
      <c r="R152" s="51"/>
      <c r="S152" s="51"/>
      <c r="T152" s="51"/>
      <c r="U152" s="88" t="s">
        <v>734</v>
      </c>
      <c r="V152" s="75"/>
      <c r="W152" s="29" t="s">
        <v>40</v>
      </c>
      <c r="X152" s="67" t="s">
        <v>41</v>
      </c>
    </row>
    <row r="153" spans="1:24" s="2" customFormat="1" ht="34.5" customHeight="1">
      <c r="A153" s="18" t="s">
        <v>739</v>
      </c>
      <c r="B153" s="29" t="s">
        <v>679</v>
      </c>
      <c r="C153" s="88" t="s">
        <v>740</v>
      </c>
      <c r="D153" s="29" t="s">
        <v>34</v>
      </c>
      <c r="E153" s="21" t="s">
        <v>741</v>
      </c>
      <c r="F153" s="88" t="s">
        <v>742</v>
      </c>
      <c r="G153" s="21" t="s">
        <v>37</v>
      </c>
      <c r="H153" s="29" t="s">
        <v>725</v>
      </c>
      <c r="I153" s="100">
        <v>74.99</v>
      </c>
      <c r="J153" s="100">
        <v>74.99</v>
      </c>
      <c r="K153" s="100">
        <v>74.99</v>
      </c>
      <c r="L153" s="51"/>
      <c r="M153" s="51"/>
      <c r="N153" s="100"/>
      <c r="O153" s="51"/>
      <c r="P153" s="51"/>
      <c r="Q153" s="51"/>
      <c r="R153" s="51"/>
      <c r="S153" s="51"/>
      <c r="T153" s="51"/>
      <c r="U153" s="88" t="s">
        <v>364</v>
      </c>
      <c r="V153" s="75"/>
      <c r="W153" s="29" t="s">
        <v>40</v>
      </c>
      <c r="X153" s="67" t="s">
        <v>41</v>
      </c>
    </row>
    <row r="154" spans="1:24" s="2" customFormat="1" ht="36" customHeight="1">
      <c r="A154" s="18" t="s">
        <v>743</v>
      </c>
      <c r="B154" s="29" t="s">
        <v>679</v>
      </c>
      <c r="C154" s="88" t="s">
        <v>744</v>
      </c>
      <c r="D154" s="29" t="s">
        <v>34</v>
      </c>
      <c r="E154" s="21" t="s">
        <v>745</v>
      </c>
      <c r="F154" s="88" t="s">
        <v>738</v>
      </c>
      <c r="G154" s="21" t="s">
        <v>37</v>
      </c>
      <c r="H154" s="29" t="s">
        <v>725</v>
      </c>
      <c r="I154" s="100">
        <v>226.1</v>
      </c>
      <c r="J154" s="100">
        <v>226.1</v>
      </c>
      <c r="K154" s="100">
        <v>186.62</v>
      </c>
      <c r="L154" s="51"/>
      <c r="M154" s="51"/>
      <c r="N154" s="100">
        <v>39.48</v>
      </c>
      <c r="O154" s="51"/>
      <c r="P154" s="51"/>
      <c r="Q154" s="51"/>
      <c r="R154" s="51"/>
      <c r="S154" s="51"/>
      <c r="T154" s="51"/>
      <c r="U154" s="88" t="s">
        <v>734</v>
      </c>
      <c r="V154" s="75"/>
      <c r="W154" s="29" t="s">
        <v>40</v>
      </c>
      <c r="X154" s="67" t="s">
        <v>41</v>
      </c>
    </row>
    <row r="155" spans="1:24" s="2" customFormat="1" ht="33" customHeight="1">
      <c r="A155" s="18" t="s">
        <v>746</v>
      </c>
      <c r="B155" s="29" t="s">
        <v>679</v>
      </c>
      <c r="C155" s="88" t="s">
        <v>747</v>
      </c>
      <c r="D155" s="29" t="s">
        <v>34</v>
      </c>
      <c r="E155" s="21" t="s">
        <v>748</v>
      </c>
      <c r="F155" s="88" t="s">
        <v>749</v>
      </c>
      <c r="G155" s="21" t="s">
        <v>37</v>
      </c>
      <c r="H155" s="29" t="s">
        <v>725</v>
      </c>
      <c r="I155" s="100">
        <v>32.52</v>
      </c>
      <c r="J155" s="100">
        <v>32.52</v>
      </c>
      <c r="K155" s="100">
        <v>32.52</v>
      </c>
      <c r="L155" s="51"/>
      <c r="M155" s="51"/>
      <c r="N155" s="51"/>
      <c r="O155" s="51"/>
      <c r="P155" s="51"/>
      <c r="Q155" s="51"/>
      <c r="R155" s="51"/>
      <c r="S155" s="51"/>
      <c r="T155" s="51"/>
      <c r="U155" s="88" t="s">
        <v>750</v>
      </c>
      <c r="V155" s="75"/>
      <c r="W155" s="29" t="s">
        <v>40</v>
      </c>
      <c r="X155" s="67" t="s">
        <v>41</v>
      </c>
    </row>
    <row r="156" spans="1:24" s="2" customFormat="1" ht="31.5" customHeight="1">
      <c r="A156" s="18" t="s">
        <v>751</v>
      </c>
      <c r="B156" s="29" t="s">
        <v>679</v>
      </c>
      <c r="C156" s="88" t="s">
        <v>752</v>
      </c>
      <c r="D156" s="29" t="s">
        <v>34</v>
      </c>
      <c r="E156" s="21" t="s">
        <v>753</v>
      </c>
      <c r="F156" s="88" t="s">
        <v>412</v>
      </c>
      <c r="G156" s="21" t="s">
        <v>37</v>
      </c>
      <c r="H156" s="29" t="s">
        <v>725</v>
      </c>
      <c r="I156" s="100">
        <v>17.69</v>
      </c>
      <c r="J156" s="100">
        <v>17.69</v>
      </c>
      <c r="K156" s="100">
        <v>17.69</v>
      </c>
      <c r="L156" s="51"/>
      <c r="M156" s="51"/>
      <c r="N156" s="51"/>
      <c r="O156" s="51"/>
      <c r="P156" s="51"/>
      <c r="Q156" s="51"/>
      <c r="R156" s="51"/>
      <c r="S156" s="51"/>
      <c r="T156" s="51"/>
      <c r="U156" s="88" t="s">
        <v>754</v>
      </c>
      <c r="V156" s="75"/>
      <c r="W156" s="29" t="s">
        <v>40</v>
      </c>
      <c r="X156" s="67" t="s">
        <v>41</v>
      </c>
    </row>
    <row r="157" spans="1:24" s="2" customFormat="1" ht="30" customHeight="1">
      <c r="A157" s="18" t="s">
        <v>755</v>
      </c>
      <c r="B157" s="29" t="s">
        <v>679</v>
      </c>
      <c r="C157" s="88" t="s">
        <v>756</v>
      </c>
      <c r="D157" s="29" t="s">
        <v>34</v>
      </c>
      <c r="E157" s="21" t="s">
        <v>753</v>
      </c>
      <c r="F157" s="88" t="s">
        <v>757</v>
      </c>
      <c r="G157" s="21" t="s">
        <v>37</v>
      </c>
      <c r="H157" s="29" t="s">
        <v>725</v>
      </c>
      <c r="I157" s="100">
        <v>56.42</v>
      </c>
      <c r="J157" s="100">
        <v>56.42</v>
      </c>
      <c r="K157" s="100">
        <v>56.42</v>
      </c>
      <c r="L157" s="51"/>
      <c r="M157" s="51"/>
      <c r="N157" s="51"/>
      <c r="O157" s="51"/>
      <c r="P157" s="51"/>
      <c r="Q157" s="51"/>
      <c r="R157" s="51"/>
      <c r="S157" s="51"/>
      <c r="T157" s="51"/>
      <c r="U157" s="88" t="s">
        <v>758</v>
      </c>
      <c r="V157" s="75"/>
      <c r="W157" s="29" t="s">
        <v>40</v>
      </c>
      <c r="X157" s="67" t="s">
        <v>41</v>
      </c>
    </row>
    <row r="158" spans="1:24" s="2" customFormat="1" ht="36" customHeight="1">
      <c r="A158" s="18" t="s">
        <v>759</v>
      </c>
      <c r="B158" s="29" t="s">
        <v>679</v>
      </c>
      <c r="C158" s="88" t="s">
        <v>760</v>
      </c>
      <c r="D158" s="29" t="s">
        <v>34</v>
      </c>
      <c r="E158" s="21" t="s">
        <v>761</v>
      </c>
      <c r="F158" s="88" t="s">
        <v>762</v>
      </c>
      <c r="G158" s="21" t="s">
        <v>37</v>
      </c>
      <c r="H158" s="29" t="s">
        <v>725</v>
      </c>
      <c r="I158" s="100">
        <v>219.16</v>
      </c>
      <c r="J158" s="100">
        <v>219.16</v>
      </c>
      <c r="K158" s="100">
        <v>219.16</v>
      </c>
      <c r="L158" s="51"/>
      <c r="M158" s="51"/>
      <c r="N158" s="51"/>
      <c r="O158" s="51"/>
      <c r="P158" s="51"/>
      <c r="Q158" s="51"/>
      <c r="R158" s="51"/>
      <c r="S158" s="51"/>
      <c r="T158" s="51"/>
      <c r="U158" s="88" t="s">
        <v>763</v>
      </c>
      <c r="V158" s="75"/>
      <c r="W158" s="29" t="s">
        <v>40</v>
      </c>
      <c r="X158" s="67" t="s">
        <v>41</v>
      </c>
    </row>
    <row r="159" spans="1:24" s="2" customFormat="1" ht="37.5" customHeight="1">
      <c r="A159" s="18" t="s">
        <v>764</v>
      </c>
      <c r="B159" s="29" t="s">
        <v>679</v>
      </c>
      <c r="C159" s="88" t="s">
        <v>765</v>
      </c>
      <c r="D159" s="29" t="s">
        <v>34</v>
      </c>
      <c r="E159" s="21" t="s">
        <v>761</v>
      </c>
      <c r="F159" s="88" t="s">
        <v>766</v>
      </c>
      <c r="G159" s="21" t="s">
        <v>37</v>
      </c>
      <c r="H159" s="29" t="s">
        <v>725</v>
      </c>
      <c r="I159" s="100">
        <v>130.21</v>
      </c>
      <c r="J159" s="100">
        <v>130.21</v>
      </c>
      <c r="K159" s="100">
        <v>130.21</v>
      </c>
      <c r="L159" s="51"/>
      <c r="M159" s="51"/>
      <c r="N159" s="51"/>
      <c r="O159" s="51"/>
      <c r="P159" s="51"/>
      <c r="Q159" s="51"/>
      <c r="R159" s="51"/>
      <c r="S159" s="51"/>
      <c r="T159" s="51"/>
      <c r="U159" s="88" t="s">
        <v>726</v>
      </c>
      <c r="V159" s="75"/>
      <c r="W159" s="29" t="s">
        <v>40</v>
      </c>
      <c r="X159" s="67" t="s">
        <v>41</v>
      </c>
    </row>
    <row r="160" spans="1:24" s="2" customFormat="1" ht="42" customHeight="1">
      <c r="A160" s="18" t="s">
        <v>767</v>
      </c>
      <c r="B160" s="29" t="s">
        <v>679</v>
      </c>
      <c r="C160" s="88" t="s">
        <v>768</v>
      </c>
      <c r="D160" s="29" t="s">
        <v>34</v>
      </c>
      <c r="E160" s="21" t="s">
        <v>761</v>
      </c>
      <c r="F160" s="88" t="s">
        <v>769</v>
      </c>
      <c r="G160" s="21" t="s">
        <v>37</v>
      </c>
      <c r="H160" s="29" t="s">
        <v>725</v>
      </c>
      <c r="I160" s="100">
        <v>208.16</v>
      </c>
      <c r="J160" s="100">
        <v>208.16</v>
      </c>
      <c r="K160" s="100">
        <v>208.16</v>
      </c>
      <c r="L160" s="51"/>
      <c r="M160" s="51"/>
      <c r="N160" s="51"/>
      <c r="O160" s="51"/>
      <c r="P160" s="51"/>
      <c r="Q160" s="51"/>
      <c r="R160" s="51"/>
      <c r="S160" s="51"/>
      <c r="T160" s="51"/>
      <c r="U160" s="88" t="s">
        <v>770</v>
      </c>
      <c r="V160" s="75"/>
      <c r="W160" s="29" t="s">
        <v>40</v>
      </c>
      <c r="X160" s="67" t="s">
        <v>41</v>
      </c>
    </row>
    <row r="161" spans="1:24" s="2" customFormat="1" ht="36.75" customHeight="1">
      <c r="A161" s="18" t="s">
        <v>771</v>
      </c>
      <c r="B161" s="29" t="s">
        <v>679</v>
      </c>
      <c r="C161" s="88" t="s">
        <v>772</v>
      </c>
      <c r="D161" s="29" t="s">
        <v>34</v>
      </c>
      <c r="E161" s="21" t="s">
        <v>773</v>
      </c>
      <c r="F161" s="88" t="s">
        <v>774</v>
      </c>
      <c r="G161" s="21" t="s">
        <v>37</v>
      </c>
      <c r="H161" s="29" t="s">
        <v>725</v>
      </c>
      <c r="I161" s="100">
        <v>120</v>
      </c>
      <c r="J161" s="100">
        <v>120</v>
      </c>
      <c r="K161" s="100">
        <v>120</v>
      </c>
      <c r="L161" s="51"/>
      <c r="M161" s="51"/>
      <c r="N161" s="51"/>
      <c r="O161" s="51"/>
      <c r="P161" s="51"/>
      <c r="Q161" s="51"/>
      <c r="R161" s="51"/>
      <c r="S161" s="51"/>
      <c r="T161" s="51"/>
      <c r="U161" s="88" t="s">
        <v>775</v>
      </c>
      <c r="V161" s="75"/>
      <c r="W161" s="29" t="s">
        <v>40</v>
      </c>
      <c r="X161" s="67" t="s">
        <v>41</v>
      </c>
    </row>
    <row r="162" spans="1:24" s="2" customFormat="1" ht="36.75" customHeight="1">
      <c r="A162" s="18" t="s">
        <v>776</v>
      </c>
      <c r="B162" s="29" t="s">
        <v>679</v>
      </c>
      <c r="C162" s="88" t="s">
        <v>777</v>
      </c>
      <c r="D162" s="29" t="s">
        <v>34</v>
      </c>
      <c r="E162" s="21" t="s">
        <v>778</v>
      </c>
      <c r="F162" s="88" t="s">
        <v>779</v>
      </c>
      <c r="G162" s="21" t="s">
        <v>37</v>
      </c>
      <c r="H162" s="29" t="s">
        <v>725</v>
      </c>
      <c r="I162" s="100">
        <v>48.1</v>
      </c>
      <c r="J162" s="100">
        <v>48.1</v>
      </c>
      <c r="K162" s="100">
        <v>48.1</v>
      </c>
      <c r="L162" s="51"/>
      <c r="M162" s="51"/>
      <c r="N162" s="51"/>
      <c r="O162" s="51"/>
      <c r="P162" s="51"/>
      <c r="Q162" s="51"/>
      <c r="R162" s="51"/>
      <c r="S162" s="51"/>
      <c r="T162" s="51"/>
      <c r="U162" s="88" t="s">
        <v>780</v>
      </c>
      <c r="V162" s="75"/>
      <c r="W162" s="29" t="s">
        <v>40</v>
      </c>
      <c r="X162" s="67" t="s">
        <v>41</v>
      </c>
    </row>
    <row r="163" spans="1:24" s="2" customFormat="1" ht="64.5" customHeight="1">
      <c r="A163" s="18" t="s">
        <v>781</v>
      </c>
      <c r="B163" s="29" t="s">
        <v>782</v>
      </c>
      <c r="C163" s="88" t="s">
        <v>783</v>
      </c>
      <c r="D163" s="29" t="s">
        <v>34</v>
      </c>
      <c r="E163" s="21" t="s">
        <v>784</v>
      </c>
      <c r="F163" s="88" t="s">
        <v>785</v>
      </c>
      <c r="G163" s="21" t="s">
        <v>37</v>
      </c>
      <c r="H163" s="29" t="s">
        <v>725</v>
      </c>
      <c r="I163" s="100">
        <v>253.29</v>
      </c>
      <c r="J163" s="100">
        <v>253.29</v>
      </c>
      <c r="K163" s="100">
        <v>253.29</v>
      </c>
      <c r="L163" s="51"/>
      <c r="M163" s="51"/>
      <c r="N163" s="51"/>
      <c r="O163" s="51"/>
      <c r="P163" s="51"/>
      <c r="Q163" s="51"/>
      <c r="R163" s="51"/>
      <c r="S163" s="51"/>
      <c r="T163" s="51"/>
      <c r="U163" s="88" t="s">
        <v>786</v>
      </c>
      <c r="V163" s="75"/>
      <c r="W163" s="29" t="s">
        <v>40</v>
      </c>
      <c r="X163" s="67" t="s">
        <v>41</v>
      </c>
    </row>
    <row r="164" spans="1:24" s="2" customFormat="1" ht="34.5" customHeight="1">
      <c r="A164" s="18" t="s">
        <v>787</v>
      </c>
      <c r="B164" s="21" t="s">
        <v>679</v>
      </c>
      <c r="C164" s="21" t="s">
        <v>788</v>
      </c>
      <c r="D164" s="21" t="s">
        <v>34</v>
      </c>
      <c r="E164" s="21" t="s">
        <v>789</v>
      </c>
      <c r="F164" s="21" t="s">
        <v>790</v>
      </c>
      <c r="G164" s="21" t="s">
        <v>791</v>
      </c>
      <c r="H164" s="21" t="s">
        <v>163</v>
      </c>
      <c r="I164" s="54">
        <f>SUM(J164,O164,P164,Q164,R164,S164,T164)</f>
        <v>240.25</v>
      </c>
      <c r="J164" s="54">
        <v>80</v>
      </c>
      <c r="K164" s="54">
        <v>80</v>
      </c>
      <c r="L164" s="54"/>
      <c r="M164" s="54"/>
      <c r="N164" s="54"/>
      <c r="O164" s="54"/>
      <c r="P164" s="54">
        <v>160.25</v>
      </c>
      <c r="Q164" s="54"/>
      <c r="R164" s="54"/>
      <c r="S164" s="54"/>
      <c r="T164" s="54"/>
      <c r="U164" s="21" t="s">
        <v>792</v>
      </c>
      <c r="V164" s="21"/>
      <c r="W164" s="21" t="s">
        <v>40</v>
      </c>
      <c r="X164" s="67" t="s">
        <v>41</v>
      </c>
    </row>
    <row r="165" spans="1:24" s="2" customFormat="1" ht="48" customHeight="1">
      <c r="A165" s="18" t="s">
        <v>793</v>
      </c>
      <c r="B165" s="21" t="s">
        <v>679</v>
      </c>
      <c r="C165" s="21" t="s">
        <v>794</v>
      </c>
      <c r="D165" s="21" t="s">
        <v>34</v>
      </c>
      <c r="E165" s="21" t="s">
        <v>795</v>
      </c>
      <c r="F165" s="21" t="s">
        <v>796</v>
      </c>
      <c r="G165" s="21" t="s">
        <v>791</v>
      </c>
      <c r="H165" s="21" t="s">
        <v>163</v>
      </c>
      <c r="I165" s="54">
        <f>SUM(J165,O165,P165,Q165,R165,S165,T165)</f>
        <v>178.42</v>
      </c>
      <c r="J165" s="54">
        <v>53.43</v>
      </c>
      <c r="K165" s="54">
        <v>53.43</v>
      </c>
      <c r="L165" s="54"/>
      <c r="M165" s="54"/>
      <c r="N165" s="54"/>
      <c r="O165" s="54"/>
      <c r="P165" s="54">
        <v>124.99</v>
      </c>
      <c r="Q165" s="54"/>
      <c r="R165" s="54"/>
      <c r="S165" s="54"/>
      <c r="T165" s="54"/>
      <c r="U165" s="21" t="s">
        <v>797</v>
      </c>
      <c r="V165" s="21"/>
      <c r="W165" s="21" t="s">
        <v>40</v>
      </c>
      <c r="X165" s="67" t="s">
        <v>41</v>
      </c>
    </row>
    <row r="166" spans="1:24" s="2" customFormat="1" ht="48" customHeight="1">
      <c r="A166" s="18" t="s">
        <v>798</v>
      </c>
      <c r="B166" s="21" t="s">
        <v>679</v>
      </c>
      <c r="C166" s="21" t="s">
        <v>799</v>
      </c>
      <c r="D166" s="21" t="s">
        <v>34</v>
      </c>
      <c r="E166" s="21" t="s">
        <v>800</v>
      </c>
      <c r="F166" s="21" t="s">
        <v>801</v>
      </c>
      <c r="G166" s="21" t="s">
        <v>791</v>
      </c>
      <c r="H166" s="21" t="s">
        <v>163</v>
      </c>
      <c r="I166" s="54">
        <f>SUM(J166,O166,P166,Q166,R166,S166,T166)</f>
        <v>320.53</v>
      </c>
      <c r="J166" s="54">
        <v>94</v>
      </c>
      <c r="K166" s="54">
        <v>94</v>
      </c>
      <c r="L166" s="54"/>
      <c r="M166" s="54"/>
      <c r="N166" s="54"/>
      <c r="O166" s="54"/>
      <c r="P166" s="54">
        <v>226.53</v>
      </c>
      <c r="Q166" s="54"/>
      <c r="R166" s="54"/>
      <c r="S166" s="54"/>
      <c r="T166" s="54"/>
      <c r="U166" s="21" t="s">
        <v>802</v>
      </c>
      <c r="V166" s="21"/>
      <c r="W166" s="21" t="s">
        <v>40</v>
      </c>
      <c r="X166" s="67" t="s">
        <v>41</v>
      </c>
    </row>
    <row r="167" spans="1:24" s="1" customFormat="1" ht="28.5" customHeight="1">
      <c r="A167" s="89" t="s">
        <v>803</v>
      </c>
      <c r="B167" s="15" t="s">
        <v>804</v>
      </c>
      <c r="C167" s="90"/>
      <c r="D167" s="15"/>
      <c r="E167" s="90"/>
      <c r="F167" s="15"/>
      <c r="G167" s="90"/>
      <c r="H167" s="15"/>
      <c r="I167" s="51"/>
      <c r="J167" s="51"/>
      <c r="K167" s="101"/>
      <c r="L167" s="102"/>
      <c r="M167" s="101"/>
      <c r="N167" s="102"/>
      <c r="O167" s="101"/>
      <c r="P167" s="102"/>
      <c r="Q167" s="101"/>
      <c r="R167" s="102"/>
      <c r="S167" s="101"/>
      <c r="T167" s="102"/>
      <c r="U167" s="90"/>
      <c r="V167" s="15"/>
      <c r="W167" s="90"/>
      <c r="X167" s="66"/>
    </row>
    <row r="168" spans="1:24" s="1" customFormat="1" ht="28.5" customHeight="1">
      <c r="A168" s="72" t="s">
        <v>29</v>
      </c>
      <c r="B168" s="29" t="s">
        <v>805</v>
      </c>
      <c r="C168" s="75"/>
      <c r="D168" s="75"/>
      <c r="E168" s="75"/>
      <c r="F168" s="75"/>
      <c r="G168" s="41"/>
      <c r="H168" s="75"/>
      <c r="I168" s="51"/>
      <c r="J168" s="51"/>
      <c r="K168" s="51"/>
      <c r="L168" s="51"/>
      <c r="M168" s="51"/>
      <c r="N168" s="51"/>
      <c r="O168" s="51"/>
      <c r="P168" s="51"/>
      <c r="Q168" s="51"/>
      <c r="R168" s="51"/>
      <c r="S168" s="51"/>
      <c r="T168" s="51"/>
      <c r="U168" s="75"/>
      <c r="V168" s="75"/>
      <c r="W168" s="75"/>
      <c r="X168" s="66"/>
    </row>
    <row r="169" spans="1:24" s="2" customFormat="1" ht="28.5" customHeight="1">
      <c r="A169" s="91" t="s">
        <v>806</v>
      </c>
      <c r="B169" s="92" t="s">
        <v>807</v>
      </c>
      <c r="C169" s="27" t="s">
        <v>808</v>
      </c>
      <c r="D169" s="29" t="s">
        <v>34</v>
      </c>
      <c r="E169" s="27" t="s">
        <v>809</v>
      </c>
      <c r="F169" s="27" t="s">
        <v>324</v>
      </c>
      <c r="G169" s="27" t="s">
        <v>153</v>
      </c>
      <c r="H169" s="27" t="s">
        <v>325</v>
      </c>
      <c r="I169" s="51">
        <f>SUM(J169,O169,P169,Q169,R169,S169,T169)</f>
        <v>200</v>
      </c>
      <c r="J169" s="51">
        <f>SUM(K169,L169,M169,N169)</f>
        <v>200</v>
      </c>
      <c r="K169" s="51">
        <v>200</v>
      </c>
      <c r="L169" s="51"/>
      <c r="M169" s="51"/>
      <c r="N169" s="51"/>
      <c r="O169" s="51"/>
      <c r="P169" s="51"/>
      <c r="Q169" s="51"/>
      <c r="R169" s="51"/>
      <c r="S169" s="51"/>
      <c r="T169" s="51"/>
      <c r="U169" s="106" t="s">
        <v>810</v>
      </c>
      <c r="V169" s="107" t="s">
        <v>811</v>
      </c>
      <c r="W169" s="107" t="s">
        <v>40</v>
      </c>
      <c r="X169" s="67" t="s">
        <v>41</v>
      </c>
    </row>
    <row r="170" spans="1:24" s="1" customFormat="1" ht="28.5" customHeight="1">
      <c r="A170" s="67" t="s">
        <v>179</v>
      </c>
      <c r="B170" s="29" t="s">
        <v>812</v>
      </c>
      <c r="C170" s="93"/>
      <c r="D170" s="93"/>
      <c r="E170" s="93"/>
      <c r="F170" s="93"/>
      <c r="G170" s="97"/>
      <c r="H170" s="93"/>
      <c r="I170" s="51"/>
      <c r="J170" s="51"/>
      <c r="K170" s="51"/>
      <c r="L170" s="51"/>
      <c r="M170" s="51"/>
      <c r="N170" s="51"/>
      <c r="O170" s="51"/>
      <c r="P170" s="51"/>
      <c r="Q170" s="51"/>
      <c r="R170" s="51"/>
      <c r="S170" s="51"/>
      <c r="T170" s="51"/>
      <c r="U170" s="93"/>
      <c r="V170" s="93"/>
      <c r="W170" s="93"/>
      <c r="X170" s="66"/>
    </row>
    <row r="171" spans="1:24" s="2" customFormat="1" ht="49.5" customHeight="1">
      <c r="A171" s="27" t="s">
        <v>813</v>
      </c>
      <c r="B171" s="27" t="s">
        <v>814</v>
      </c>
      <c r="C171" s="27" t="s">
        <v>815</v>
      </c>
      <c r="D171" s="29" t="s">
        <v>34</v>
      </c>
      <c r="E171" s="27" t="s">
        <v>816</v>
      </c>
      <c r="F171" s="27" t="s">
        <v>52</v>
      </c>
      <c r="G171" s="27" t="s">
        <v>121</v>
      </c>
      <c r="H171" s="27" t="s">
        <v>725</v>
      </c>
      <c r="I171" s="50">
        <v>300</v>
      </c>
      <c r="J171" s="50"/>
      <c r="K171" s="50"/>
      <c r="L171" s="50"/>
      <c r="M171" s="50"/>
      <c r="N171" s="50"/>
      <c r="O171" s="50"/>
      <c r="P171" s="50">
        <v>300</v>
      </c>
      <c r="Q171" s="50"/>
      <c r="R171" s="50"/>
      <c r="S171" s="50"/>
      <c r="T171" s="50"/>
      <c r="U171" s="27" t="s">
        <v>817</v>
      </c>
      <c r="V171" s="27"/>
      <c r="W171" s="27" t="s">
        <v>40</v>
      </c>
      <c r="X171" s="67" t="s">
        <v>41</v>
      </c>
    </row>
    <row r="172" spans="1:24" s="2" customFormat="1" ht="24" customHeight="1">
      <c r="A172" s="67" t="s">
        <v>192</v>
      </c>
      <c r="B172" s="29" t="s">
        <v>818</v>
      </c>
      <c r="C172" s="27"/>
      <c r="D172" s="27"/>
      <c r="E172" s="27"/>
      <c r="F172" s="27"/>
      <c r="G172" s="27"/>
      <c r="H172" s="27"/>
      <c r="I172" s="50"/>
      <c r="J172" s="50"/>
      <c r="K172" s="50"/>
      <c r="L172" s="50"/>
      <c r="M172" s="50"/>
      <c r="N172" s="50"/>
      <c r="O172" s="50"/>
      <c r="P172" s="50"/>
      <c r="Q172" s="50"/>
      <c r="R172" s="50"/>
      <c r="S172" s="50"/>
      <c r="T172" s="50"/>
      <c r="U172" s="27"/>
      <c r="V172" s="27"/>
      <c r="W172" s="27"/>
      <c r="X172" s="108"/>
    </row>
    <row r="173" spans="1:24" s="2" customFormat="1" ht="45" customHeight="1">
      <c r="A173" s="74" t="s">
        <v>819</v>
      </c>
      <c r="B173" s="27" t="s">
        <v>820</v>
      </c>
      <c r="C173" s="27" t="s">
        <v>821</v>
      </c>
      <c r="D173" s="29" t="s">
        <v>34</v>
      </c>
      <c r="E173" s="98" t="s">
        <v>822</v>
      </c>
      <c r="F173" s="27" t="s">
        <v>324</v>
      </c>
      <c r="G173" s="27" t="s">
        <v>153</v>
      </c>
      <c r="H173" s="27" t="s">
        <v>823</v>
      </c>
      <c r="I173" s="50">
        <v>4900</v>
      </c>
      <c r="J173" s="50"/>
      <c r="K173" s="50"/>
      <c r="L173" s="50"/>
      <c r="M173" s="50"/>
      <c r="N173" s="50"/>
      <c r="O173" s="50"/>
      <c r="P173" s="50"/>
      <c r="Q173" s="50"/>
      <c r="R173" s="50"/>
      <c r="S173" s="50">
        <v>4900</v>
      </c>
      <c r="T173" s="50"/>
      <c r="U173" s="27" t="s">
        <v>824</v>
      </c>
      <c r="V173" s="27"/>
      <c r="W173" s="27" t="s">
        <v>40</v>
      </c>
      <c r="X173" s="67" t="s">
        <v>41</v>
      </c>
    </row>
    <row r="174" spans="1:24" s="2" customFormat="1" ht="39.75" customHeight="1">
      <c r="A174" s="74" t="s">
        <v>825</v>
      </c>
      <c r="B174" s="27" t="s">
        <v>826</v>
      </c>
      <c r="C174" s="27" t="s">
        <v>827</v>
      </c>
      <c r="D174" s="29" t="s">
        <v>34</v>
      </c>
      <c r="E174" s="27" t="s">
        <v>828</v>
      </c>
      <c r="F174" s="27" t="s">
        <v>324</v>
      </c>
      <c r="G174" s="27" t="s">
        <v>153</v>
      </c>
      <c r="H174" s="27" t="s">
        <v>823</v>
      </c>
      <c r="I174" s="50">
        <v>333</v>
      </c>
      <c r="J174" s="50"/>
      <c r="K174" s="50"/>
      <c r="L174" s="50"/>
      <c r="M174" s="50"/>
      <c r="N174" s="50"/>
      <c r="O174" s="50"/>
      <c r="P174" s="50"/>
      <c r="Q174" s="50"/>
      <c r="R174" s="50"/>
      <c r="S174" s="50">
        <v>333</v>
      </c>
      <c r="T174" s="50"/>
      <c r="U174" s="27" t="s">
        <v>692</v>
      </c>
      <c r="V174" s="27"/>
      <c r="W174" s="27" t="s">
        <v>40</v>
      </c>
      <c r="X174" s="67" t="s">
        <v>41</v>
      </c>
    </row>
    <row r="175" spans="1:24" s="2" customFormat="1" ht="40.5" customHeight="1">
      <c r="A175" s="74" t="s">
        <v>829</v>
      </c>
      <c r="B175" s="27" t="s">
        <v>830</v>
      </c>
      <c r="C175" s="27" t="s">
        <v>831</v>
      </c>
      <c r="D175" s="29" t="s">
        <v>34</v>
      </c>
      <c r="E175" s="98" t="s">
        <v>832</v>
      </c>
      <c r="F175" s="27" t="s">
        <v>324</v>
      </c>
      <c r="G175" s="27" t="s">
        <v>153</v>
      </c>
      <c r="H175" s="27" t="s">
        <v>823</v>
      </c>
      <c r="I175" s="50">
        <v>1301</v>
      </c>
      <c r="J175" s="50"/>
      <c r="K175" s="50"/>
      <c r="L175" s="50"/>
      <c r="M175" s="50"/>
      <c r="N175" s="50"/>
      <c r="O175" s="50"/>
      <c r="P175" s="50"/>
      <c r="Q175" s="50"/>
      <c r="R175" s="50"/>
      <c r="S175" s="50">
        <v>1301</v>
      </c>
      <c r="T175" s="50"/>
      <c r="U175" s="27" t="s">
        <v>833</v>
      </c>
      <c r="V175" s="27"/>
      <c r="W175" s="27" t="s">
        <v>40</v>
      </c>
      <c r="X175" s="67" t="s">
        <v>41</v>
      </c>
    </row>
    <row r="176" spans="1:24" s="2" customFormat="1" ht="39" customHeight="1">
      <c r="A176" s="74" t="s">
        <v>834</v>
      </c>
      <c r="B176" s="27" t="s">
        <v>830</v>
      </c>
      <c r="C176" s="27" t="s">
        <v>835</v>
      </c>
      <c r="D176" s="29" t="s">
        <v>34</v>
      </c>
      <c r="E176" s="98" t="s">
        <v>836</v>
      </c>
      <c r="F176" s="27" t="s">
        <v>324</v>
      </c>
      <c r="G176" s="27" t="s">
        <v>153</v>
      </c>
      <c r="H176" s="27" t="s">
        <v>823</v>
      </c>
      <c r="I176" s="50">
        <v>800</v>
      </c>
      <c r="J176" s="50"/>
      <c r="K176" s="50"/>
      <c r="L176" s="50"/>
      <c r="M176" s="50"/>
      <c r="N176" s="50"/>
      <c r="O176" s="50"/>
      <c r="P176" s="50"/>
      <c r="Q176" s="50"/>
      <c r="R176" s="50"/>
      <c r="S176" s="50">
        <v>800</v>
      </c>
      <c r="T176" s="50"/>
      <c r="U176" s="27" t="s">
        <v>837</v>
      </c>
      <c r="V176" s="27"/>
      <c r="W176" s="27" t="s">
        <v>40</v>
      </c>
      <c r="X176" s="67" t="s">
        <v>41</v>
      </c>
    </row>
    <row r="177" spans="1:24" s="2" customFormat="1" ht="24" customHeight="1">
      <c r="A177" s="67" t="s">
        <v>313</v>
      </c>
      <c r="B177" s="29" t="s">
        <v>838</v>
      </c>
      <c r="C177" s="27"/>
      <c r="D177" s="29"/>
      <c r="E177" s="27"/>
      <c r="F177" s="27"/>
      <c r="G177" s="27"/>
      <c r="H177" s="27"/>
      <c r="I177" s="50"/>
      <c r="J177" s="50"/>
      <c r="K177" s="50"/>
      <c r="L177" s="50"/>
      <c r="M177" s="50"/>
      <c r="N177" s="50"/>
      <c r="O177" s="50"/>
      <c r="P177" s="50"/>
      <c r="Q177" s="50"/>
      <c r="R177" s="50"/>
      <c r="S177" s="50"/>
      <c r="T177" s="50"/>
      <c r="U177" s="27"/>
      <c r="V177" s="27"/>
      <c r="W177" s="27"/>
      <c r="X177" s="108"/>
    </row>
    <row r="178" spans="1:24" s="2" customFormat="1" ht="48" customHeight="1">
      <c r="A178" s="74" t="s">
        <v>839</v>
      </c>
      <c r="B178" s="27" t="s">
        <v>840</v>
      </c>
      <c r="C178" s="27" t="s">
        <v>841</v>
      </c>
      <c r="D178" s="29" t="s">
        <v>34</v>
      </c>
      <c r="E178" s="98" t="s">
        <v>842</v>
      </c>
      <c r="F178" s="27" t="s">
        <v>324</v>
      </c>
      <c r="G178" s="27" t="s">
        <v>153</v>
      </c>
      <c r="H178" s="27" t="s">
        <v>843</v>
      </c>
      <c r="I178" s="50">
        <v>727</v>
      </c>
      <c r="J178" s="50"/>
      <c r="K178" s="50"/>
      <c r="L178" s="50"/>
      <c r="M178" s="50"/>
      <c r="N178" s="50"/>
      <c r="O178" s="50"/>
      <c r="P178" s="50"/>
      <c r="Q178" s="50"/>
      <c r="R178" s="50"/>
      <c r="S178" s="50">
        <v>727</v>
      </c>
      <c r="T178" s="50"/>
      <c r="U178" s="27" t="s">
        <v>844</v>
      </c>
      <c r="V178" s="27"/>
      <c r="W178" s="27" t="s">
        <v>40</v>
      </c>
      <c r="X178" s="67" t="s">
        <v>41</v>
      </c>
    </row>
    <row r="179" spans="1:24" s="2" customFormat="1" ht="57" customHeight="1">
      <c r="A179" s="74" t="s">
        <v>845</v>
      </c>
      <c r="B179" s="27" t="s">
        <v>846</v>
      </c>
      <c r="C179" s="27" t="s">
        <v>847</v>
      </c>
      <c r="D179" s="29" t="s">
        <v>34</v>
      </c>
      <c r="E179" s="98" t="s">
        <v>848</v>
      </c>
      <c r="F179" s="27" t="s">
        <v>324</v>
      </c>
      <c r="G179" s="27" t="s">
        <v>153</v>
      </c>
      <c r="H179" s="27" t="s">
        <v>843</v>
      </c>
      <c r="I179" s="50">
        <v>218</v>
      </c>
      <c r="J179" s="50"/>
      <c r="K179" s="50"/>
      <c r="L179" s="50"/>
      <c r="M179" s="50"/>
      <c r="N179" s="50"/>
      <c r="O179" s="50"/>
      <c r="P179" s="50"/>
      <c r="Q179" s="50"/>
      <c r="R179" s="50"/>
      <c r="S179" s="50">
        <v>218</v>
      </c>
      <c r="T179" s="50"/>
      <c r="U179" s="27" t="s">
        <v>844</v>
      </c>
      <c r="V179" s="27"/>
      <c r="W179" s="27" t="s">
        <v>40</v>
      </c>
      <c r="X179" s="67" t="s">
        <v>41</v>
      </c>
    </row>
    <row r="180" spans="1:24" s="1" customFormat="1" ht="24" customHeight="1">
      <c r="A180" s="89" t="s">
        <v>849</v>
      </c>
      <c r="B180" s="15" t="s">
        <v>850</v>
      </c>
      <c r="C180" s="27"/>
      <c r="D180" s="29"/>
      <c r="E180" s="27"/>
      <c r="F180" s="27"/>
      <c r="G180" s="27"/>
      <c r="H180" s="27"/>
      <c r="I180" s="51"/>
      <c r="J180" s="51"/>
      <c r="K180" s="51"/>
      <c r="L180" s="51"/>
      <c r="M180" s="51"/>
      <c r="N180" s="51"/>
      <c r="O180" s="51"/>
      <c r="P180" s="51"/>
      <c r="Q180" s="51"/>
      <c r="R180" s="51"/>
      <c r="S180" s="51"/>
      <c r="T180" s="51"/>
      <c r="U180" s="106"/>
      <c r="V180" s="107"/>
      <c r="W180" s="107"/>
      <c r="X180" s="66"/>
    </row>
    <row r="181" spans="1:24" s="1" customFormat="1" ht="24" customHeight="1">
      <c r="A181" s="91" t="s">
        <v>851</v>
      </c>
      <c r="B181" s="94" t="s">
        <v>850</v>
      </c>
      <c r="C181" s="27" t="s">
        <v>852</v>
      </c>
      <c r="D181" s="29" t="s">
        <v>34</v>
      </c>
      <c r="E181" s="27" t="s">
        <v>853</v>
      </c>
      <c r="F181" s="27"/>
      <c r="G181" s="27" t="s">
        <v>153</v>
      </c>
      <c r="H181" s="27" t="s">
        <v>325</v>
      </c>
      <c r="I181" s="51">
        <f>SUM(J181,O181,P181,Q181,R181,S181,T181)</f>
        <v>154</v>
      </c>
      <c r="J181" s="51">
        <f>SUM(K181,L181,M181,N181)</f>
        <v>154</v>
      </c>
      <c r="K181" s="51">
        <v>104</v>
      </c>
      <c r="L181" s="51">
        <v>50</v>
      </c>
      <c r="M181" s="51"/>
      <c r="N181" s="51"/>
      <c r="O181" s="51"/>
      <c r="P181" s="51"/>
      <c r="Q181" s="51"/>
      <c r="R181" s="51"/>
      <c r="S181" s="51"/>
      <c r="T181" s="51"/>
      <c r="U181" s="106"/>
      <c r="V181" s="107"/>
      <c r="W181" s="107" t="s">
        <v>40</v>
      </c>
      <c r="X181" s="67" t="s">
        <v>41</v>
      </c>
    </row>
    <row r="182" spans="1:24" s="1" customFormat="1" ht="24" customHeight="1">
      <c r="A182" s="91" t="s">
        <v>854</v>
      </c>
      <c r="B182" s="94" t="s">
        <v>850</v>
      </c>
      <c r="C182" s="27" t="s">
        <v>852</v>
      </c>
      <c r="D182" s="29" t="s">
        <v>34</v>
      </c>
      <c r="E182" s="27" t="s">
        <v>853</v>
      </c>
      <c r="F182" s="27"/>
      <c r="G182" s="27" t="s">
        <v>331</v>
      </c>
      <c r="H182" s="27" t="s">
        <v>38</v>
      </c>
      <c r="I182" s="51">
        <f>SUM(J182,O182,P182,Q182,R182,S182,T182)</f>
        <v>26</v>
      </c>
      <c r="J182" s="51">
        <f>SUM(K182,L182,M182,N182)</f>
        <v>26</v>
      </c>
      <c r="K182" s="51">
        <v>26</v>
      </c>
      <c r="L182" s="51"/>
      <c r="M182" s="51"/>
      <c r="N182" s="51"/>
      <c r="O182" s="51"/>
      <c r="P182" s="51"/>
      <c r="Q182" s="51"/>
      <c r="R182" s="51"/>
      <c r="S182" s="51"/>
      <c r="T182" s="51"/>
      <c r="U182" s="106"/>
      <c r="V182" s="107"/>
      <c r="W182" s="107" t="s">
        <v>40</v>
      </c>
      <c r="X182" s="67" t="s">
        <v>41</v>
      </c>
    </row>
    <row r="183" spans="1:24" s="1" customFormat="1" ht="21.75" customHeight="1">
      <c r="A183" s="95" t="s">
        <v>855</v>
      </c>
      <c r="B183" s="15" t="s">
        <v>221</v>
      </c>
      <c r="C183" s="75"/>
      <c r="D183" s="75"/>
      <c r="E183" s="75"/>
      <c r="F183" s="75"/>
      <c r="G183" s="75"/>
      <c r="H183" s="75"/>
      <c r="I183" s="51"/>
      <c r="J183" s="51"/>
      <c r="K183" s="103"/>
      <c r="L183" s="51"/>
      <c r="M183" s="51"/>
      <c r="N183" s="51"/>
      <c r="O183" s="51"/>
      <c r="P183" s="51"/>
      <c r="Q183" s="51"/>
      <c r="R183" s="51"/>
      <c r="S183" s="51"/>
      <c r="T183" s="51"/>
      <c r="U183" s="109"/>
      <c r="V183" s="75"/>
      <c r="W183" s="75"/>
      <c r="X183" s="66"/>
    </row>
    <row r="184" spans="1:24" s="1" customFormat="1" ht="60" customHeight="1">
      <c r="A184" s="91" t="s">
        <v>856</v>
      </c>
      <c r="B184" s="92" t="s">
        <v>221</v>
      </c>
      <c r="C184" s="96" t="s">
        <v>857</v>
      </c>
      <c r="D184" s="92" t="s">
        <v>34</v>
      </c>
      <c r="E184" s="92" t="s">
        <v>858</v>
      </c>
      <c r="F184" s="92" t="s">
        <v>859</v>
      </c>
      <c r="G184" s="92" t="s">
        <v>176</v>
      </c>
      <c r="H184" s="92" t="s">
        <v>177</v>
      </c>
      <c r="I184" s="51">
        <f>SUM(J184,O184,P184,Q184,R184,S184,T184)</f>
        <v>18</v>
      </c>
      <c r="J184" s="51">
        <f>SUM(K184,L184,M184,N184)</f>
        <v>18</v>
      </c>
      <c r="K184" s="104">
        <v>18</v>
      </c>
      <c r="L184" s="104"/>
      <c r="M184" s="104"/>
      <c r="N184" s="104"/>
      <c r="O184" s="104"/>
      <c r="P184" s="104"/>
      <c r="Q184" s="104"/>
      <c r="R184" s="104"/>
      <c r="S184" s="104"/>
      <c r="T184" s="104"/>
      <c r="U184" s="92" t="s">
        <v>860</v>
      </c>
      <c r="V184" s="110"/>
      <c r="W184" s="111" t="s">
        <v>40</v>
      </c>
      <c r="X184" s="67" t="s">
        <v>41</v>
      </c>
    </row>
    <row r="185" spans="1:24" s="2" customFormat="1" ht="58.5" customHeight="1">
      <c r="A185" s="91" t="s">
        <v>861</v>
      </c>
      <c r="B185" s="96" t="s">
        <v>221</v>
      </c>
      <c r="C185" s="96" t="s">
        <v>862</v>
      </c>
      <c r="D185" s="96" t="s">
        <v>34</v>
      </c>
      <c r="E185" s="96" t="s">
        <v>863</v>
      </c>
      <c r="F185" s="96" t="s">
        <v>864</v>
      </c>
      <c r="G185" s="96" t="s">
        <v>121</v>
      </c>
      <c r="H185" s="96" t="s">
        <v>865</v>
      </c>
      <c r="I185" s="102">
        <v>15</v>
      </c>
      <c r="J185" s="102"/>
      <c r="K185" s="102"/>
      <c r="L185" s="102"/>
      <c r="M185" s="102"/>
      <c r="N185" s="102"/>
      <c r="O185" s="102"/>
      <c r="P185" s="102"/>
      <c r="Q185" s="102">
        <v>15</v>
      </c>
      <c r="R185" s="102"/>
      <c r="S185" s="102"/>
      <c r="T185" s="102"/>
      <c r="U185" s="96" t="s">
        <v>866</v>
      </c>
      <c r="V185" s="96" t="s">
        <v>867</v>
      </c>
      <c r="W185" s="96" t="s">
        <v>40</v>
      </c>
      <c r="X185" s="67" t="s">
        <v>41</v>
      </c>
    </row>
    <row r="186" spans="1:24" s="2" customFormat="1" ht="366" customHeight="1">
      <c r="A186" s="91" t="s">
        <v>868</v>
      </c>
      <c r="B186" s="96" t="s">
        <v>221</v>
      </c>
      <c r="C186" s="96" t="s">
        <v>869</v>
      </c>
      <c r="D186" s="96" t="s">
        <v>34</v>
      </c>
      <c r="E186" s="96" t="s">
        <v>870</v>
      </c>
      <c r="F186" s="96" t="s">
        <v>52</v>
      </c>
      <c r="G186" s="96" t="s">
        <v>121</v>
      </c>
      <c r="H186" s="96" t="s">
        <v>871</v>
      </c>
      <c r="I186" s="102">
        <v>120</v>
      </c>
      <c r="J186" s="102"/>
      <c r="K186" s="102"/>
      <c r="L186" s="102"/>
      <c r="M186" s="102"/>
      <c r="N186" s="102"/>
      <c r="O186" s="102"/>
      <c r="P186" s="102"/>
      <c r="Q186" s="102">
        <v>120</v>
      </c>
      <c r="R186" s="102"/>
      <c r="S186" s="102"/>
      <c r="T186" s="102"/>
      <c r="U186" s="96" t="s">
        <v>872</v>
      </c>
      <c r="V186" s="96" t="s">
        <v>873</v>
      </c>
      <c r="W186" s="96" t="s">
        <v>40</v>
      </c>
      <c r="X186" s="67" t="s">
        <v>41</v>
      </c>
    </row>
    <row r="187" spans="1:24" s="2" customFormat="1" ht="73.5" customHeight="1">
      <c r="A187" s="91" t="s">
        <v>874</v>
      </c>
      <c r="B187" s="96" t="s">
        <v>221</v>
      </c>
      <c r="C187" s="96" t="s">
        <v>875</v>
      </c>
      <c r="D187" s="96" t="s">
        <v>34</v>
      </c>
      <c r="E187" s="96" t="s">
        <v>876</v>
      </c>
      <c r="F187" s="96" t="s">
        <v>52</v>
      </c>
      <c r="G187" s="96" t="s">
        <v>121</v>
      </c>
      <c r="H187" s="96" t="s">
        <v>877</v>
      </c>
      <c r="I187" s="102">
        <v>30</v>
      </c>
      <c r="J187" s="102"/>
      <c r="K187" s="102"/>
      <c r="L187" s="102"/>
      <c r="M187" s="102"/>
      <c r="N187" s="102"/>
      <c r="O187" s="102"/>
      <c r="P187" s="102"/>
      <c r="Q187" s="102">
        <v>30</v>
      </c>
      <c r="R187" s="102"/>
      <c r="S187" s="102"/>
      <c r="T187" s="102"/>
      <c r="U187" s="96"/>
      <c r="V187" s="96" t="s">
        <v>876</v>
      </c>
      <c r="W187" s="96" t="s">
        <v>40</v>
      </c>
      <c r="X187" s="67" t="s">
        <v>41</v>
      </c>
    </row>
    <row r="189" ht="21.75" customHeight="1"/>
  </sheetData>
  <sheetProtection/>
  <mergeCells count="22">
    <mergeCell ref="A1:W1"/>
    <mergeCell ref="I2:T2"/>
    <mergeCell ref="J3:N3"/>
    <mergeCell ref="A2:A4"/>
    <mergeCell ref="B2:B4"/>
    <mergeCell ref="C2:C4"/>
    <mergeCell ref="D2:D4"/>
    <mergeCell ref="E2:E4"/>
    <mergeCell ref="F2:F4"/>
    <mergeCell ref="G2:G4"/>
    <mergeCell ref="H2:H4"/>
    <mergeCell ref="I3:I4"/>
    <mergeCell ref="O3:O4"/>
    <mergeCell ref="P3:P4"/>
    <mergeCell ref="Q3:Q4"/>
    <mergeCell ref="R3:R4"/>
    <mergeCell ref="S3:S4"/>
    <mergeCell ref="T3:T4"/>
    <mergeCell ref="U2:U4"/>
    <mergeCell ref="V2:V4"/>
    <mergeCell ref="W2:W4"/>
    <mergeCell ref="X2:X4"/>
  </mergeCells>
  <printOptions/>
  <pageMargins left="0.5506944444444445" right="0.5506944444444445" top="0.5902777777777778" bottom="0.5902777777777778" header="0.5" footer="0.5"/>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guyuan</cp:lastModifiedBy>
  <cp:lastPrinted>2018-06-10T03:31:14Z</cp:lastPrinted>
  <dcterms:created xsi:type="dcterms:W3CDTF">2017-10-23T04:32:09Z</dcterms:created>
  <dcterms:modified xsi:type="dcterms:W3CDTF">2024-01-05T10:59:33Z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I">
    <vt:lpwstr>DC48D6DB527A462DBC1B8CF54092E73C</vt:lpwstr>
  </property>
  <property fmtid="{D5CDD505-2E9C-101B-9397-08002B2CF9AE}" pid="4" name="퀀_generated_2.-2147483648">
    <vt:i4>2052</vt:i4>
  </property>
</Properties>
</file>