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马铃薯" sheetId="1" r:id="rId1"/>
    <sheet name="优新品种" sheetId="2" r:id="rId2"/>
    <sheet name="地膜" sheetId="3" r:id="rId3"/>
    <sheet name="全县汇总" sheetId="4" r:id="rId4"/>
  </sheets>
  <definedNames>
    <definedName name="_xlnm.Print_Titles" localSheetId="2">'地膜'!$1:$5</definedName>
    <definedName name="_xlnm.Print_Titles" localSheetId="0">'马铃薯'!$1:$5</definedName>
  </definedNames>
  <calcPr fullCalcOnLoad="1"/>
</workbook>
</file>

<file path=xl/sharedStrings.xml><?xml version="1.0" encoding="utf-8"?>
<sst xmlns="http://schemas.openxmlformats.org/spreadsheetml/2006/main" count="412" uniqueCount="198">
  <si>
    <t>隆德县2024年马铃薯种薯繁育建设项目种薯发放明细表</t>
  </si>
  <si>
    <t>乡（镇）种薯免费发放</t>
  </si>
  <si>
    <t>新型经营主体种薯免费发放</t>
  </si>
  <si>
    <t>种植地点</t>
  </si>
  <si>
    <t>备注</t>
  </si>
  <si>
    <t>乡（镇）
名称</t>
  </si>
  <si>
    <t>原原种</t>
  </si>
  <si>
    <t>原种</t>
  </si>
  <si>
    <t>名称</t>
  </si>
  <si>
    <t>数量
（万粒）</t>
  </si>
  <si>
    <t>面积
（亩）</t>
  </si>
  <si>
    <t>数量
（吨）</t>
  </si>
  <si>
    <t>温堡（杨堡原原种30）</t>
  </si>
  <si>
    <t>隆德县和平马铃薯专业合作社</t>
  </si>
  <si>
    <t>沙塘</t>
  </si>
  <si>
    <t>王玉安</t>
  </si>
  <si>
    <t>山河王庄</t>
  </si>
  <si>
    <t>隆德县六盘馨马铃薯专业合作社</t>
  </si>
  <si>
    <t>观庄</t>
  </si>
  <si>
    <t>聂宝种</t>
  </si>
  <si>
    <t>杨河（红旗）</t>
  </si>
  <si>
    <t>隆德县瑞平马铃薯专业合作社</t>
  </si>
  <si>
    <t>好水</t>
  </si>
  <si>
    <t>潘跟平</t>
  </si>
  <si>
    <t>张程（桃园）</t>
  </si>
  <si>
    <t>隆德县康庄家庭农场</t>
  </si>
  <si>
    <t>马克礼</t>
  </si>
  <si>
    <t>神林（辛坪）</t>
  </si>
  <si>
    <t>隆德县兴德家庭农场</t>
  </si>
  <si>
    <t>陈靳</t>
  </si>
  <si>
    <t>马  强</t>
  </si>
  <si>
    <t>观庄（姚套20、大庄20）</t>
  </si>
  <si>
    <t>宁夏荣旺达农业有限公司</t>
  </si>
  <si>
    <t>黄丽萍</t>
  </si>
  <si>
    <t>凤岭</t>
  </si>
  <si>
    <t>隆德县馨鑫马铃薯专业合作社</t>
  </si>
  <si>
    <t>山河</t>
  </si>
  <si>
    <t>奚德军</t>
  </si>
  <si>
    <t>隆德县银祥家庭农场</t>
  </si>
  <si>
    <t>杨  文</t>
  </si>
  <si>
    <t>隆德县鼎升农牧业专业合作社</t>
  </si>
  <si>
    <t>好水庙湾</t>
  </si>
  <si>
    <t>黄智斌</t>
  </si>
  <si>
    <t>隆德县旺旺家庭农场</t>
  </si>
  <si>
    <t>好水张银</t>
  </si>
  <si>
    <t>张宝强</t>
  </si>
  <si>
    <t>隆德县恒丰中药材专业合作社</t>
  </si>
  <si>
    <t>高阳</t>
  </si>
  <si>
    <t>景国林</t>
  </si>
  <si>
    <t>隆德县腾达家庭农场</t>
  </si>
  <si>
    <t>杨店</t>
  </si>
  <si>
    <t>周程芳</t>
  </si>
  <si>
    <t>隆德县靖博家庭农场</t>
  </si>
  <si>
    <t>石庙</t>
  </si>
  <si>
    <t>杨  勇</t>
  </si>
  <si>
    <t>隆德县玉辉马铃薯专业合作社</t>
  </si>
  <si>
    <t>张玉辉</t>
  </si>
  <si>
    <t>隆德县兴和家庭农场</t>
  </si>
  <si>
    <t>阳洼</t>
  </si>
  <si>
    <t>张禄强</t>
  </si>
  <si>
    <t>隆德县维奇马铃薯专业合作社</t>
  </si>
  <si>
    <t>马维奇</t>
  </si>
  <si>
    <t>隆德县宏昌肉牛养殖专业合作社</t>
  </si>
  <si>
    <t>倪套</t>
  </si>
  <si>
    <t>王富强</t>
  </si>
  <si>
    <t>隆德县轩岚种养殖专业合作社</t>
  </si>
  <si>
    <t>陈靳新和</t>
  </si>
  <si>
    <t>杜小东</t>
  </si>
  <si>
    <t>隆德县源生马铃薯专业合作社</t>
  </si>
  <si>
    <t>后庄</t>
  </si>
  <si>
    <t>李栓海</t>
  </si>
  <si>
    <t>隆德县霞霞马铃薯专业合作社</t>
  </si>
  <si>
    <t>前庄</t>
  </si>
  <si>
    <t>马龙</t>
  </si>
  <si>
    <t>隆德县龙山中药材专业合作社</t>
  </si>
  <si>
    <t>中梁</t>
  </si>
  <si>
    <t>火  亮</t>
  </si>
  <si>
    <t>隆德县益农家庭农场</t>
  </si>
  <si>
    <t>姚套224，新兴96</t>
  </si>
  <si>
    <t>石存余</t>
  </si>
  <si>
    <t>隆德县通源家庭农场</t>
  </si>
  <si>
    <t>姚套</t>
  </si>
  <si>
    <t>岳  刚</t>
  </si>
  <si>
    <t>隆德县高原红马铃薯专业合作社</t>
  </si>
  <si>
    <t>石庙200、红崖49</t>
  </si>
  <si>
    <t>陈永杰</t>
  </si>
  <si>
    <t>隆德县锦峰家庭农场</t>
  </si>
  <si>
    <t>朱锦峰</t>
  </si>
  <si>
    <t>隆德县中梁中药材专业合作社</t>
  </si>
  <si>
    <t>杨志道</t>
  </si>
  <si>
    <t>隆德县大成家庭农场</t>
  </si>
  <si>
    <t>王恒恒</t>
  </si>
  <si>
    <t>隆德县国柱水生态养鱼专业合作社</t>
  </si>
  <si>
    <t>陈国柱</t>
  </si>
  <si>
    <t>隆德县祥乐家庭农场</t>
  </si>
  <si>
    <t>叶晓东</t>
  </si>
  <si>
    <t>隆德县双兵家庭农场</t>
  </si>
  <si>
    <t>鲁双冰</t>
  </si>
  <si>
    <t>隆德县康兴家庭农场</t>
  </si>
  <si>
    <t>观堡</t>
  </si>
  <si>
    <t>王国军</t>
  </si>
  <si>
    <t>隆德县陈靳乡何槐村经济合作社</t>
  </si>
  <si>
    <t>何槐</t>
  </si>
  <si>
    <t>翟余良</t>
  </si>
  <si>
    <t>隆德县吉胜家庭牧场</t>
  </si>
  <si>
    <t>观庄前庄</t>
  </si>
  <si>
    <t>张勇</t>
  </si>
  <si>
    <t>隆德县云峰种养植家庭农场</t>
  </si>
  <si>
    <t>观庄倪套</t>
  </si>
  <si>
    <t>王顺平</t>
  </si>
  <si>
    <t>隆德县盼虎农场</t>
  </si>
  <si>
    <t>王盼虎</t>
  </si>
  <si>
    <t>悦城公司</t>
  </si>
  <si>
    <t>联财联合</t>
  </si>
  <si>
    <t>李映剑</t>
  </si>
  <si>
    <t>隆德县亿婷种植家庭农场</t>
  </si>
  <si>
    <t>红崖</t>
  </si>
  <si>
    <t>程燕</t>
  </si>
  <si>
    <t>隆德县炫峰家庭农场</t>
  </si>
  <si>
    <t>城关峰台</t>
  </si>
  <si>
    <t>杜巧玲</t>
  </si>
  <si>
    <t>合计</t>
  </si>
  <si>
    <t>隆德县2024年马铃薯优新品种示范推广种植表</t>
  </si>
  <si>
    <t>序号</t>
  </si>
  <si>
    <t>乡（镇）</t>
  </si>
  <si>
    <t>企业名称</t>
  </si>
  <si>
    <t>法人</t>
  </si>
  <si>
    <t>联系电话</t>
  </si>
  <si>
    <t>种植面积/亩</t>
  </si>
  <si>
    <t>种植品种</t>
  </si>
  <si>
    <t>签字</t>
  </si>
  <si>
    <t>观庄观堡</t>
  </si>
  <si>
    <t>马小云</t>
  </si>
  <si>
    <t>隆德县沙塘镇和平马铃薯专业合作社</t>
  </si>
  <si>
    <t>奚得军</t>
  </si>
  <si>
    <t>观庄中梁</t>
  </si>
  <si>
    <t>好水姚套</t>
  </si>
  <si>
    <t>好水后海</t>
  </si>
  <si>
    <t>千亩示范点</t>
  </si>
  <si>
    <t>王国有</t>
  </si>
  <si>
    <t>隆德县2024年保墒增粮项目地膜发放明细表</t>
  </si>
  <si>
    <t>乡（镇）地膜免费发放</t>
  </si>
  <si>
    <t>新型经营主体地膜免费发放</t>
  </si>
  <si>
    <t>地膜</t>
  </si>
  <si>
    <t>白膜</t>
  </si>
  <si>
    <t>黑膜</t>
  </si>
  <si>
    <t>数量
（卷）</t>
  </si>
  <si>
    <t>数量/卷</t>
  </si>
  <si>
    <t>面积/亩</t>
  </si>
  <si>
    <t>温堡</t>
  </si>
  <si>
    <t>观庄（观堡220、前庄169、林沟111）</t>
  </si>
  <si>
    <t>神林</t>
  </si>
  <si>
    <t>陈靳（陈靳251、新和96）观庄（大庄92、石庙161）</t>
  </si>
  <si>
    <t>奠安</t>
  </si>
  <si>
    <t>陈靳新兴</t>
  </si>
  <si>
    <t>山河（菜子川200、二滩140）</t>
  </si>
  <si>
    <t>城关镇</t>
  </si>
  <si>
    <t>陈靳（高阳192、陈靳208）</t>
  </si>
  <si>
    <t>联财</t>
  </si>
  <si>
    <t>陈靳高阳</t>
  </si>
  <si>
    <t>杨河</t>
  </si>
  <si>
    <t>城关镇杨店</t>
  </si>
  <si>
    <t>张程</t>
  </si>
  <si>
    <t>观庄石庙</t>
  </si>
  <si>
    <t>陈靳村</t>
  </si>
  <si>
    <t>观庄阳洼</t>
  </si>
  <si>
    <t>观庄后庄</t>
  </si>
  <si>
    <t>观庄（中梁408、阳洼140）</t>
  </si>
  <si>
    <t>观庄姚套</t>
  </si>
  <si>
    <t>观庄石庙200、红崖49</t>
  </si>
  <si>
    <t>陈靳何槐</t>
  </si>
  <si>
    <t>王满银</t>
  </si>
  <si>
    <t>沙塘和平</t>
  </si>
  <si>
    <t>柳永宁</t>
  </si>
  <si>
    <t>汪千堆</t>
  </si>
  <si>
    <t>观庄红堡</t>
  </si>
  <si>
    <t>张跟港</t>
  </si>
  <si>
    <t>王家全</t>
  </si>
  <si>
    <t>王宝全</t>
  </si>
  <si>
    <t>韩永安</t>
  </si>
  <si>
    <t>王兵怀</t>
  </si>
  <si>
    <t>城关镇红崖</t>
  </si>
  <si>
    <t>城关镇峰台</t>
  </si>
  <si>
    <t>李平乐</t>
  </si>
  <si>
    <t>马小龙</t>
  </si>
  <si>
    <t>马石头</t>
  </si>
  <si>
    <t>刘具元</t>
  </si>
  <si>
    <t>好水中台</t>
  </si>
  <si>
    <t>赵乾</t>
  </si>
  <si>
    <t>周永福</t>
  </si>
  <si>
    <t>好水水磨</t>
  </si>
  <si>
    <t>常红平</t>
  </si>
  <si>
    <t>城关镇南河</t>
  </si>
  <si>
    <t>黄晓淼</t>
  </si>
  <si>
    <t>2024年马铃薯种子及地膜发放汇总表</t>
  </si>
  <si>
    <t>乡镇</t>
  </si>
  <si>
    <t>种植面积</t>
  </si>
  <si>
    <t>马铃薯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</si>
</sst>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24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6"/>
      <color theme="1"/>
      <name val="Calibri"/>
      <family val="0"/>
    </font>
    <font>
      <sz val="8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24"/>
      <color theme="1"/>
      <name val="Calibri"/>
      <family val="0"/>
    </font>
    <font>
      <sz val="6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4</xdr:col>
      <xdr:colOff>495300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705225"/>
          <a:ext cx="3295650" cy="5124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161925</xdr:rowOff>
    </xdr:from>
    <xdr:to>
      <xdr:col>5</xdr:col>
      <xdr:colOff>28575</xdr:colOff>
      <xdr:row>59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714750"/>
          <a:ext cx="3600450" cy="7058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SheetLayoutView="100" workbookViewId="0" topLeftCell="A1">
      <selection activeCell="D22" sqref="D22"/>
    </sheetView>
  </sheetViews>
  <sheetFormatPr defaultColWidth="9.00390625" defaultRowHeight="15"/>
  <cols>
    <col min="1" max="1" width="20.140625" style="1" customWidth="1"/>
    <col min="2" max="3" width="7.57421875" style="1" customWidth="1"/>
    <col min="4" max="4" width="6.7109375" style="1" customWidth="1"/>
    <col min="5" max="5" width="7.57421875" style="1" customWidth="1"/>
    <col min="6" max="6" width="27.8515625" style="1" customWidth="1"/>
    <col min="7" max="9" width="7.57421875" style="1" customWidth="1"/>
    <col min="10" max="10" width="7.57421875" style="18" customWidth="1"/>
    <col min="11" max="11" width="14.8515625" style="1" customWidth="1"/>
    <col min="12" max="12" width="8.421875" style="1" customWidth="1"/>
    <col min="13" max="16384" width="9.00390625" style="1" customWidth="1"/>
  </cols>
  <sheetData>
    <row r="1" spans="1:12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3.5" customHeight="1">
      <c r="A2" s="28" t="s">
        <v>1</v>
      </c>
      <c r="B2" s="37"/>
      <c r="C2" s="37"/>
      <c r="D2" s="37"/>
      <c r="E2" s="37"/>
      <c r="F2" s="21" t="s">
        <v>2</v>
      </c>
      <c r="G2" s="23"/>
      <c r="H2" s="23"/>
      <c r="I2" s="23"/>
      <c r="J2" s="24"/>
      <c r="K2" s="27" t="s">
        <v>3</v>
      </c>
      <c r="L2" s="27" t="s">
        <v>4</v>
      </c>
    </row>
    <row r="3" spans="1:12" s="1" customFormat="1" ht="13.5" customHeight="1">
      <c r="A3" s="25" t="s">
        <v>5</v>
      </c>
      <c r="B3" s="28" t="s">
        <v>6</v>
      </c>
      <c r="C3" s="37"/>
      <c r="D3" s="28" t="s">
        <v>7</v>
      </c>
      <c r="E3" s="37"/>
      <c r="F3" s="27" t="s">
        <v>8</v>
      </c>
      <c r="G3" s="28" t="s">
        <v>6</v>
      </c>
      <c r="H3" s="37"/>
      <c r="I3" s="28" t="s">
        <v>7</v>
      </c>
      <c r="J3" s="29"/>
      <c r="K3" s="31"/>
      <c r="L3" s="31"/>
    </row>
    <row r="4" spans="1:12" s="1" customFormat="1" ht="13.5" customHeight="1">
      <c r="A4" s="30"/>
      <c r="B4" s="25" t="s">
        <v>9</v>
      </c>
      <c r="C4" s="25" t="s">
        <v>10</v>
      </c>
      <c r="D4" s="25" t="s">
        <v>11</v>
      </c>
      <c r="E4" s="25" t="s">
        <v>10</v>
      </c>
      <c r="F4" s="31"/>
      <c r="G4" s="25" t="s">
        <v>9</v>
      </c>
      <c r="H4" s="25" t="s">
        <v>10</v>
      </c>
      <c r="I4" s="25" t="s">
        <v>11</v>
      </c>
      <c r="J4" s="32" t="s">
        <v>10</v>
      </c>
      <c r="K4" s="31"/>
      <c r="L4" s="31"/>
    </row>
    <row r="5" spans="1:15" s="1" customFormat="1" ht="13.5" customHeight="1">
      <c r="A5" s="33"/>
      <c r="B5" s="33"/>
      <c r="C5" s="33"/>
      <c r="D5" s="33"/>
      <c r="E5" s="33"/>
      <c r="F5" s="35"/>
      <c r="G5" s="33"/>
      <c r="H5" s="33"/>
      <c r="I5" s="33"/>
      <c r="J5" s="36"/>
      <c r="K5" s="35"/>
      <c r="L5" s="74"/>
      <c r="N5" s="20"/>
      <c r="O5" s="20"/>
    </row>
    <row r="6" spans="1:15" s="1" customFormat="1" ht="13.5" customHeight="1">
      <c r="A6" s="28" t="s">
        <v>12</v>
      </c>
      <c r="B6" s="37">
        <f aca="true" t="shared" si="0" ref="B6:B10">C6*4000/10000</f>
        <v>11.2</v>
      </c>
      <c r="C6" s="40">
        <v>28</v>
      </c>
      <c r="D6" s="40"/>
      <c r="E6" s="40"/>
      <c r="F6" s="38" t="s">
        <v>13</v>
      </c>
      <c r="G6" s="37">
        <f aca="true" t="shared" si="1" ref="G6:G14">H6*4000/10000</f>
        <v>88</v>
      </c>
      <c r="H6" s="37">
        <v>220</v>
      </c>
      <c r="I6" s="37">
        <f aca="true" t="shared" si="2" ref="I6:I25">J6*150/1000</f>
        <v>15</v>
      </c>
      <c r="J6" s="37">
        <v>100</v>
      </c>
      <c r="K6" s="75" t="s">
        <v>14</v>
      </c>
      <c r="L6" s="76" t="s">
        <v>15</v>
      </c>
      <c r="M6" s="14"/>
      <c r="N6" s="14"/>
      <c r="O6" s="20"/>
    </row>
    <row r="7" spans="1:15" s="1" customFormat="1" ht="18" customHeight="1">
      <c r="A7" s="28" t="s">
        <v>16</v>
      </c>
      <c r="B7" s="37">
        <f t="shared" si="0"/>
        <v>7.2</v>
      </c>
      <c r="C7" s="40">
        <v>18</v>
      </c>
      <c r="D7" s="69"/>
      <c r="E7" s="69"/>
      <c r="F7" s="38" t="s">
        <v>17</v>
      </c>
      <c r="G7" s="37">
        <f t="shared" si="1"/>
        <v>88</v>
      </c>
      <c r="H7" s="37">
        <v>220</v>
      </c>
      <c r="I7" s="37">
        <f t="shared" si="2"/>
        <v>15</v>
      </c>
      <c r="J7" s="37">
        <v>100</v>
      </c>
      <c r="K7" s="75" t="s">
        <v>18</v>
      </c>
      <c r="L7" s="76" t="s">
        <v>19</v>
      </c>
      <c r="M7" s="14"/>
      <c r="N7" s="14"/>
      <c r="O7" s="20"/>
    </row>
    <row r="8" spans="1:15" s="1" customFormat="1" ht="13.5" customHeight="1">
      <c r="A8" s="37" t="s">
        <v>20</v>
      </c>
      <c r="B8" s="37">
        <f t="shared" si="0"/>
        <v>6.8</v>
      </c>
      <c r="C8" s="40">
        <v>17</v>
      </c>
      <c r="D8" s="69"/>
      <c r="E8" s="69"/>
      <c r="F8" s="38" t="s">
        <v>21</v>
      </c>
      <c r="G8" s="37">
        <f t="shared" si="1"/>
        <v>88</v>
      </c>
      <c r="H8" s="37">
        <v>220</v>
      </c>
      <c r="I8" s="37">
        <f t="shared" si="2"/>
        <v>15</v>
      </c>
      <c r="J8" s="37">
        <v>100</v>
      </c>
      <c r="K8" s="75" t="s">
        <v>22</v>
      </c>
      <c r="L8" s="76" t="s">
        <v>23</v>
      </c>
      <c r="M8" s="14"/>
      <c r="N8" s="14"/>
      <c r="O8" s="20"/>
    </row>
    <row r="9" spans="1:15" s="1" customFormat="1" ht="13.5" customHeight="1">
      <c r="A9" s="37" t="s">
        <v>24</v>
      </c>
      <c r="B9" s="37">
        <f t="shared" si="0"/>
        <v>8</v>
      </c>
      <c r="C9" s="40">
        <v>20</v>
      </c>
      <c r="D9" s="69"/>
      <c r="E9" s="69"/>
      <c r="F9" s="38" t="s">
        <v>25</v>
      </c>
      <c r="G9" s="37">
        <f t="shared" si="1"/>
        <v>88</v>
      </c>
      <c r="H9" s="37">
        <v>220</v>
      </c>
      <c r="I9" s="37">
        <f t="shared" si="2"/>
        <v>15</v>
      </c>
      <c r="J9" s="37">
        <v>100</v>
      </c>
      <c r="K9" s="75" t="s">
        <v>22</v>
      </c>
      <c r="L9" s="76" t="s">
        <v>26</v>
      </c>
      <c r="M9" s="14"/>
      <c r="N9" s="14"/>
      <c r="O9" s="47"/>
    </row>
    <row r="10" spans="1:15" s="1" customFormat="1" ht="19.5" customHeight="1">
      <c r="A10" s="37" t="s">
        <v>27</v>
      </c>
      <c r="B10" s="37">
        <f t="shared" si="0"/>
        <v>8</v>
      </c>
      <c r="C10" s="40">
        <v>20</v>
      </c>
      <c r="D10" s="69"/>
      <c r="E10" s="69"/>
      <c r="F10" s="38" t="s">
        <v>28</v>
      </c>
      <c r="G10" s="37">
        <f t="shared" si="1"/>
        <v>88</v>
      </c>
      <c r="H10" s="37">
        <v>220</v>
      </c>
      <c r="I10" s="37">
        <f t="shared" si="2"/>
        <v>15</v>
      </c>
      <c r="J10" s="37">
        <v>100</v>
      </c>
      <c r="K10" s="75" t="s">
        <v>29</v>
      </c>
      <c r="L10" s="76" t="s">
        <v>30</v>
      </c>
      <c r="M10" s="14"/>
      <c r="N10" s="14"/>
      <c r="O10" s="20"/>
    </row>
    <row r="11" spans="1:15" s="1" customFormat="1" ht="39" customHeight="1">
      <c r="A11" s="37" t="s">
        <v>31</v>
      </c>
      <c r="B11" s="37">
        <f>1097*4000/10000</f>
        <v>438.8</v>
      </c>
      <c r="C11" s="37">
        <v>1097</v>
      </c>
      <c r="D11" s="69"/>
      <c r="E11" s="70"/>
      <c r="F11" s="38" t="s">
        <v>32</v>
      </c>
      <c r="G11" s="37">
        <f t="shared" si="1"/>
        <v>32</v>
      </c>
      <c r="H11" s="37">
        <v>80</v>
      </c>
      <c r="I11" s="37">
        <f t="shared" si="2"/>
        <v>45</v>
      </c>
      <c r="J11" s="37">
        <v>300</v>
      </c>
      <c r="K11" s="75" t="s">
        <v>29</v>
      </c>
      <c r="L11" s="77" t="s">
        <v>33</v>
      </c>
      <c r="N11" s="19"/>
      <c r="O11" s="20"/>
    </row>
    <row r="12" spans="1:15" s="1" customFormat="1" ht="45" customHeight="1">
      <c r="A12" s="71" t="s">
        <v>34</v>
      </c>
      <c r="B12" s="11"/>
      <c r="C12" s="72"/>
      <c r="D12" s="40">
        <f>2794*150/1000</f>
        <v>419.1</v>
      </c>
      <c r="E12" s="40">
        <v>2794</v>
      </c>
      <c r="F12" s="38" t="s">
        <v>35</v>
      </c>
      <c r="G12" s="37">
        <f t="shared" si="1"/>
        <v>16</v>
      </c>
      <c r="H12" s="37">
        <v>40</v>
      </c>
      <c r="I12" s="37">
        <f t="shared" si="2"/>
        <v>51</v>
      </c>
      <c r="J12" s="37">
        <v>340</v>
      </c>
      <c r="K12" s="28" t="s">
        <v>36</v>
      </c>
      <c r="L12" s="28" t="s">
        <v>37</v>
      </c>
      <c r="N12" s="19"/>
      <c r="O12" s="47"/>
    </row>
    <row r="13" spans="1:15" s="1" customFormat="1" ht="39" customHeight="1">
      <c r="A13" s="11" t="s">
        <v>22</v>
      </c>
      <c r="B13" s="41"/>
      <c r="C13" s="44"/>
      <c r="D13" s="40">
        <f>1349*150/1000</f>
        <v>202.35</v>
      </c>
      <c r="E13" s="40">
        <v>1349</v>
      </c>
      <c r="F13" s="38" t="s">
        <v>38</v>
      </c>
      <c r="G13" s="37">
        <f t="shared" si="1"/>
        <v>16</v>
      </c>
      <c r="H13" s="37">
        <v>40</v>
      </c>
      <c r="I13" s="37">
        <f t="shared" si="2"/>
        <v>60</v>
      </c>
      <c r="J13" s="37">
        <v>400</v>
      </c>
      <c r="K13" s="28" t="s">
        <v>29</v>
      </c>
      <c r="L13" s="28" t="s">
        <v>39</v>
      </c>
      <c r="N13" s="19"/>
      <c r="O13" s="47"/>
    </row>
    <row r="14" spans="1:15" s="1" customFormat="1" ht="13.5" customHeight="1">
      <c r="A14" s="41"/>
      <c r="B14" s="41"/>
      <c r="C14" s="40"/>
      <c r="D14" s="40"/>
      <c r="E14" s="40"/>
      <c r="F14" s="38" t="s">
        <v>40</v>
      </c>
      <c r="G14" s="37">
        <f t="shared" si="1"/>
        <v>16</v>
      </c>
      <c r="H14" s="37">
        <v>40</v>
      </c>
      <c r="I14" s="37">
        <f t="shared" si="2"/>
        <v>27.6</v>
      </c>
      <c r="J14" s="37">
        <v>184</v>
      </c>
      <c r="K14" s="28" t="s">
        <v>41</v>
      </c>
      <c r="L14" s="28" t="s">
        <v>42</v>
      </c>
      <c r="N14" s="19"/>
      <c r="O14" s="47"/>
    </row>
    <row r="15" spans="1:15" s="1" customFormat="1" ht="13.5" customHeight="1">
      <c r="A15" s="41"/>
      <c r="B15" s="41"/>
      <c r="C15" s="73"/>
      <c r="D15" s="40"/>
      <c r="E15" s="40"/>
      <c r="F15" s="38" t="s">
        <v>43</v>
      </c>
      <c r="G15" s="37"/>
      <c r="H15" s="37"/>
      <c r="I15" s="37">
        <f t="shared" si="2"/>
        <v>12</v>
      </c>
      <c r="J15" s="37">
        <v>80</v>
      </c>
      <c r="K15" s="28" t="s">
        <v>44</v>
      </c>
      <c r="L15" s="28" t="s">
        <v>45</v>
      </c>
      <c r="N15" s="19"/>
      <c r="O15" s="47"/>
    </row>
    <row r="16" spans="1:15" s="1" customFormat="1" ht="13.5" customHeight="1">
      <c r="A16" s="37"/>
      <c r="B16" s="42"/>
      <c r="C16" s="69"/>
      <c r="D16" s="40"/>
      <c r="E16" s="40"/>
      <c r="F16" s="38" t="s">
        <v>46</v>
      </c>
      <c r="G16" s="37"/>
      <c r="H16" s="37"/>
      <c r="I16" s="37">
        <f t="shared" si="2"/>
        <v>15.6</v>
      </c>
      <c r="J16" s="37">
        <v>104</v>
      </c>
      <c r="K16" s="28" t="s">
        <v>47</v>
      </c>
      <c r="L16" s="28" t="s">
        <v>48</v>
      </c>
      <c r="N16" s="19"/>
      <c r="O16" s="47"/>
    </row>
    <row r="17" spans="1:15" s="1" customFormat="1" ht="13.5" customHeight="1">
      <c r="A17" s="42"/>
      <c r="B17" s="42"/>
      <c r="C17" s="69"/>
      <c r="D17" s="69"/>
      <c r="E17" s="69"/>
      <c r="F17" s="38" t="s">
        <v>49</v>
      </c>
      <c r="G17" s="37"/>
      <c r="H17" s="37"/>
      <c r="I17" s="37">
        <f t="shared" si="2"/>
        <v>9</v>
      </c>
      <c r="J17" s="37">
        <v>60</v>
      </c>
      <c r="K17" s="28" t="s">
        <v>50</v>
      </c>
      <c r="L17" s="28" t="s">
        <v>51</v>
      </c>
      <c r="N17" s="19"/>
      <c r="O17" s="18"/>
    </row>
    <row r="18" spans="1:15" s="1" customFormat="1" ht="13.5" customHeight="1">
      <c r="A18" s="42"/>
      <c r="B18" s="42"/>
      <c r="C18" s="69"/>
      <c r="D18" s="69"/>
      <c r="E18" s="69"/>
      <c r="F18" s="38" t="s">
        <v>52</v>
      </c>
      <c r="G18" s="37">
        <f aca="true" t="shared" si="3" ref="G18:G21">H18*4000/10000</f>
        <v>16</v>
      </c>
      <c r="H18" s="37">
        <v>40</v>
      </c>
      <c r="I18" s="37">
        <f t="shared" si="2"/>
        <v>26.85</v>
      </c>
      <c r="J18" s="37">
        <v>179</v>
      </c>
      <c r="K18" s="37" t="s">
        <v>53</v>
      </c>
      <c r="L18" s="28" t="s">
        <v>54</v>
      </c>
      <c r="N18" s="19"/>
      <c r="O18" s="18"/>
    </row>
    <row r="19" spans="1:15" s="1" customFormat="1" ht="13.5" customHeight="1">
      <c r="A19" s="42"/>
      <c r="B19" s="42"/>
      <c r="C19" s="69"/>
      <c r="D19" s="69"/>
      <c r="E19" s="69"/>
      <c r="F19" s="38" t="s">
        <v>55</v>
      </c>
      <c r="G19" s="37"/>
      <c r="H19" s="37"/>
      <c r="I19" s="37">
        <f t="shared" si="2"/>
        <v>21.6</v>
      </c>
      <c r="J19" s="40">
        <v>144</v>
      </c>
      <c r="K19" s="38" t="s">
        <v>29</v>
      </c>
      <c r="L19" s="38" t="s">
        <v>56</v>
      </c>
      <c r="N19" s="19"/>
      <c r="O19" s="18"/>
    </row>
    <row r="20" spans="1:15" s="1" customFormat="1" ht="13.5" customHeight="1">
      <c r="A20" s="42"/>
      <c r="B20" s="42"/>
      <c r="C20" s="69"/>
      <c r="D20" s="69"/>
      <c r="E20" s="69"/>
      <c r="F20" s="38" t="s">
        <v>57</v>
      </c>
      <c r="G20" s="37">
        <f t="shared" si="3"/>
        <v>56</v>
      </c>
      <c r="H20" s="37">
        <v>140</v>
      </c>
      <c r="I20" s="37">
        <f t="shared" si="2"/>
        <v>96</v>
      </c>
      <c r="J20" s="37">
        <v>640</v>
      </c>
      <c r="K20" s="28" t="s">
        <v>58</v>
      </c>
      <c r="L20" s="28" t="s">
        <v>59</v>
      </c>
      <c r="N20" s="19"/>
      <c r="O20" s="18"/>
    </row>
    <row r="21" spans="1:15" s="1" customFormat="1" ht="13.5" customHeight="1">
      <c r="A21" s="42"/>
      <c r="B21" s="42"/>
      <c r="C21" s="69"/>
      <c r="D21" s="69"/>
      <c r="E21" s="69"/>
      <c r="F21" s="38" t="s">
        <v>60</v>
      </c>
      <c r="G21" s="37">
        <f t="shared" si="3"/>
        <v>32</v>
      </c>
      <c r="H21" s="37">
        <v>80</v>
      </c>
      <c r="I21" s="37">
        <f t="shared" si="2"/>
        <v>60</v>
      </c>
      <c r="J21" s="37">
        <v>400</v>
      </c>
      <c r="K21" s="28" t="s">
        <v>53</v>
      </c>
      <c r="L21" s="28" t="s">
        <v>61</v>
      </c>
      <c r="N21" s="19"/>
      <c r="O21" s="18"/>
    </row>
    <row r="22" spans="1:15" s="1" customFormat="1" ht="13.5" customHeight="1">
      <c r="A22" s="42"/>
      <c r="B22" s="42"/>
      <c r="C22" s="69"/>
      <c r="D22" s="69"/>
      <c r="E22" s="69"/>
      <c r="F22" s="38" t="s">
        <v>62</v>
      </c>
      <c r="G22" s="37"/>
      <c r="H22" s="37"/>
      <c r="I22" s="37">
        <f t="shared" si="2"/>
        <v>6</v>
      </c>
      <c r="J22" s="37">
        <v>40</v>
      </c>
      <c r="K22" s="28" t="s">
        <v>63</v>
      </c>
      <c r="L22" s="28" t="s">
        <v>64</v>
      </c>
      <c r="N22" s="19"/>
      <c r="O22" s="18"/>
    </row>
    <row r="23" spans="1:15" s="1" customFormat="1" ht="13.5" customHeight="1">
      <c r="A23" s="42"/>
      <c r="B23" s="42"/>
      <c r="C23" s="69"/>
      <c r="D23" s="69"/>
      <c r="E23" s="69"/>
      <c r="F23" s="38" t="s">
        <v>65</v>
      </c>
      <c r="G23" s="37"/>
      <c r="H23" s="37"/>
      <c r="I23" s="37">
        <f t="shared" si="2"/>
        <v>6</v>
      </c>
      <c r="J23" s="37">
        <v>40</v>
      </c>
      <c r="K23" s="28" t="s">
        <v>66</v>
      </c>
      <c r="L23" s="28" t="s">
        <v>67</v>
      </c>
      <c r="N23" s="19"/>
      <c r="O23" s="18"/>
    </row>
    <row r="24" spans="1:15" s="1" customFormat="1" ht="13.5" customHeight="1">
      <c r="A24" s="42"/>
      <c r="B24" s="42"/>
      <c r="C24" s="69"/>
      <c r="D24" s="69"/>
      <c r="E24" s="69"/>
      <c r="F24" s="38" t="s">
        <v>68</v>
      </c>
      <c r="G24" s="37"/>
      <c r="H24" s="37"/>
      <c r="I24" s="37">
        <f t="shared" si="2"/>
        <v>24.15</v>
      </c>
      <c r="J24" s="37">
        <v>161</v>
      </c>
      <c r="K24" s="28" t="s">
        <v>69</v>
      </c>
      <c r="L24" s="28" t="s">
        <v>70</v>
      </c>
      <c r="N24" s="50"/>
      <c r="O24" s="18"/>
    </row>
    <row r="25" spans="1:15" s="1" customFormat="1" ht="13.5" customHeight="1">
      <c r="A25" s="42"/>
      <c r="B25" s="42"/>
      <c r="C25" s="69"/>
      <c r="D25" s="69"/>
      <c r="E25" s="69"/>
      <c r="F25" s="38" t="s">
        <v>71</v>
      </c>
      <c r="G25" s="37"/>
      <c r="H25" s="42"/>
      <c r="I25" s="37">
        <f t="shared" si="2"/>
        <v>18</v>
      </c>
      <c r="J25" s="37">
        <v>120</v>
      </c>
      <c r="K25" s="37" t="s">
        <v>72</v>
      </c>
      <c r="L25" s="28" t="s">
        <v>73</v>
      </c>
      <c r="N25" s="50"/>
      <c r="O25" s="18"/>
    </row>
    <row r="26" spans="1:15" s="1" customFormat="1" ht="13.5" customHeight="1">
      <c r="A26" s="42"/>
      <c r="B26" s="42"/>
      <c r="C26" s="69"/>
      <c r="D26" s="69"/>
      <c r="E26" s="69"/>
      <c r="F26" s="38" t="s">
        <v>74</v>
      </c>
      <c r="G26" s="37">
        <f aca="true" t="shared" si="4" ref="G26:G30">H26*4000/10000</f>
        <v>32</v>
      </c>
      <c r="H26" s="37">
        <v>80</v>
      </c>
      <c r="I26" s="37"/>
      <c r="J26" s="37"/>
      <c r="K26" s="28" t="s">
        <v>75</v>
      </c>
      <c r="L26" s="28" t="s">
        <v>76</v>
      </c>
      <c r="N26" s="50"/>
      <c r="O26" s="18"/>
    </row>
    <row r="27" spans="1:15" s="1" customFormat="1" ht="13.5" customHeight="1">
      <c r="A27" s="42"/>
      <c r="B27" s="42"/>
      <c r="C27" s="69"/>
      <c r="D27" s="69"/>
      <c r="E27" s="69"/>
      <c r="F27" s="38" t="s">
        <v>77</v>
      </c>
      <c r="G27" s="37">
        <f t="shared" si="4"/>
        <v>16</v>
      </c>
      <c r="H27" s="37">
        <v>40</v>
      </c>
      <c r="I27" s="37">
        <f aca="true" t="shared" si="5" ref="I27:I43">J27*150/1000</f>
        <v>48</v>
      </c>
      <c r="J27" s="37">
        <v>320</v>
      </c>
      <c r="K27" s="28" t="s">
        <v>78</v>
      </c>
      <c r="L27" s="28" t="s">
        <v>79</v>
      </c>
      <c r="N27" s="50"/>
      <c r="O27" s="18"/>
    </row>
    <row r="28" spans="1:15" s="1" customFormat="1" ht="13.5" customHeight="1">
      <c r="A28" s="42"/>
      <c r="B28" s="42"/>
      <c r="C28" s="69"/>
      <c r="D28" s="69"/>
      <c r="E28" s="69"/>
      <c r="F28" s="38" t="s">
        <v>80</v>
      </c>
      <c r="G28" s="37">
        <f t="shared" si="4"/>
        <v>16</v>
      </c>
      <c r="H28" s="37">
        <v>40</v>
      </c>
      <c r="I28" s="37">
        <f t="shared" si="5"/>
        <v>45.6</v>
      </c>
      <c r="J28" s="37">
        <v>304</v>
      </c>
      <c r="K28" s="28" t="s">
        <v>81</v>
      </c>
      <c r="L28" s="28" t="s">
        <v>82</v>
      </c>
      <c r="N28" s="50"/>
      <c r="O28" s="18"/>
    </row>
    <row r="29" spans="1:15" s="1" customFormat="1" ht="13.5" customHeight="1">
      <c r="A29" s="42"/>
      <c r="B29" s="42"/>
      <c r="C29" s="69"/>
      <c r="D29" s="69"/>
      <c r="E29" s="69"/>
      <c r="F29" s="38" t="s">
        <v>83</v>
      </c>
      <c r="G29" s="37">
        <f t="shared" si="4"/>
        <v>16</v>
      </c>
      <c r="H29" s="37">
        <v>40</v>
      </c>
      <c r="I29" s="37">
        <f t="shared" si="5"/>
        <v>37.35</v>
      </c>
      <c r="J29" s="37">
        <v>249</v>
      </c>
      <c r="K29" s="28" t="s">
        <v>84</v>
      </c>
      <c r="L29" s="28" t="s">
        <v>85</v>
      </c>
      <c r="N29" s="50"/>
      <c r="O29" s="18"/>
    </row>
    <row r="30" spans="1:15" s="1" customFormat="1" ht="13.5" customHeight="1">
      <c r="A30" s="42"/>
      <c r="B30" s="42"/>
      <c r="C30" s="69"/>
      <c r="D30" s="69"/>
      <c r="E30" s="69"/>
      <c r="F30" s="38" t="s">
        <v>86</v>
      </c>
      <c r="G30" s="37">
        <f t="shared" si="4"/>
        <v>16</v>
      </c>
      <c r="H30" s="37">
        <v>40</v>
      </c>
      <c r="I30" s="37">
        <f t="shared" si="5"/>
        <v>37.65</v>
      </c>
      <c r="J30" s="37">
        <v>251</v>
      </c>
      <c r="K30" s="28" t="s">
        <v>75</v>
      </c>
      <c r="L30" s="28" t="s">
        <v>87</v>
      </c>
      <c r="N30" s="50"/>
      <c r="O30" s="18"/>
    </row>
    <row r="31" spans="1:15" s="1" customFormat="1" ht="13.5" customHeight="1">
      <c r="A31" s="42"/>
      <c r="B31" s="42"/>
      <c r="C31" s="69"/>
      <c r="D31" s="69"/>
      <c r="E31" s="69"/>
      <c r="F31" s="38" t="s">
        <v>88</v>
      </c>
      <c r="G31" s="37"/>
      <c r="H31" s="37"/>
      <c r="I31" s="37">
        <f t="shared" si="5"/>
        <v>11.25</v>
      </c>
      <c r="J31" s="37">
        <v>75</v>
      </c>
      <c r="K31" s="28" t="s">
        <v>75</v>
      </c>
      <c r="L31" s="28" t="s">
        <v>89</v>
      </c>
      <c r="N31" s="50"/>
      <c r="O31" s="18"/>
    </row>
    <row r="32" spans="1:15" s="1" customFormat="1" ht="13.5" customHeight="1">
      <c r="A32" s="42"/>
      <c r="B32" s="42"/>
      <c r="C32" s="69"/>
      <c r="D32" s="69"/>
      <c r="E32" s="69"/>
      <c r="F32" s="38" t="s">
        <v>90</v>
      </c>
      <c r="G32" s="37"/>
      <c r="H32" s="37"/>
      <c r="I32" s="37">
        <f t="shared" si="5"/>
        <v>9</v>
      </c>
      <c r="J32" s="37">
        <v>60</v>
      </c>
      <c r="K32" s="28" t="s">
        <v>63</v>
      </c>
      <c r="L32" s="28" t="s">
        <v>91</v>
      </c>
      <c r="N32" s="50"/>
      <c r="O32" s="18"/>
    </row>
    <row r="33" spans="1:15" s="1" customFormat="1" ht="13.5" customHeight="1">
      <c r="A33" s="42"/>
      <c r="B33" s="42"/>
      <c r="C33" s="69"/>
      <c r="D33" s="69"/>
      <c r="E33" s="69"/>
      <c r="F33" s="38" t="s">
        <v>92</v>
      </c>
      <c r="G33" s="37"/>
      <c r="H33" s="37"/>
      <c r="I33" s="37">
        <f t="shared" si="5"/>
        <v>9</v>
      </c>
      <c r="J33" s="37">
        <v>60</v>
      </c>
      <c r="K33" s="28" t="s">
        <v>53</v>
      </c>
      <c r="L33" s="28" t="s">
        <v>93</v>
      </c>
      <c r="N33" s="52"/>
      <c r="O33" s="18"/>
    </row>
    <row r="34" spans="1:15" s="1" customFormat="1" ht="13.5" customHeight="1">
      <c r="A34" s="42"/>
      <c r="B34" s="42"/>
      <c r="C34" s="69"/>
      <c r="D34" s="69"/>
      <c r="E34" s="69"/>
      <c r="F34" s="38" t="s">
        <v>94</v>
      </c>
      <c r="G34" s="37"/>
      <c r="H34" s="37"/>
      <c r="I34" s="37">
        <f t="shared" si="5"/>
        <v>21.6</v>
      </c>
      <c r="J34" s="37">
        <v>144</v>
      </c>
      <c r="K34" s="37" t="s">
        <v>53</v>
      </c>
      <c r="L34" s="28" t="s">
        <v>95</v>
      </c>
      <c r="N34" s="52"/>
      <c r="O34" s="18"/>
    </row>
    <row r="35" spans="1:15" s="1" customFormat="1" ht="13.5" customHeight="1">
      <c r="A35" s="42"/>
      <c r="B35" s="42"/>
      <c r="C35" s="69"/>
      <c r="D35" s="69"/>
      <c r="E35" s="69"/>
      <c r="F35" s="38" t="s">
        <v>96</v>
      </c>
      <c r="G35" s="37"/>
      <c r="H35" s="37"/>
      <c r="I35" s="37">
        <f t="shared" si="5"/>
        <v>15.6</v>
      </c>
      <c r="J35" s="37">
        <v>104</v>
      </c>
      <c r="K35" s="28" t="s">
        <v>63</v>
      </c>
      <c r="L35" s="28" t="s">
        <v>97</v>
      </c>
      <c r="N35" s="55"/>
      <c r="O35" s="18"/>
    </row>
    <row r="36" spans="1:15" s="1" customFormat="1" ht="13.5" customHeight="1">
      <c r="A36" s="42"/>
      <c r="B36" s="42"/>
      <c r="C36" s="69"/>
      <c r="D36" s="69"/>
      <c r="E36" s="69"/>
      <c r="F36" s="38" t="s">
        <v>98</v>
      </c>
      <c r="G36" s="37"/>
      <c r="H36" s="37"/>
      <c r="I36" s="37">
        <f t="shared" si="5"/>
        <v>12</v>
      </c>
      <c r="J36" s="37">
        <v>80</v>
      </c>
      <c r="K36" s="28" t="s">
        <v>99</v>
      </c>
      <c r="L36" s="28" t="s">
        <v>100</v>
      </c>
      <c r="N36" s="55"/>
      <c r="O36" s="18"/>
    </row>
    <row r="37" spans="1:15" s="1" customFormat="1" ht="13.5" customHeight="1">
      <c r="A37" s="42"/>
      <c r="B37" s="42"/>
      <c r="C37" s="69"/>
      <c r="D37" s="69"/>
      <c r="E37" s="69"/>
      <c r="F37" s="38" t="s">
        <v>101</v>
      </c>
      <c r="G37" s="37"/>
      <c r="H37" s="37"/>
      <c r="I37" s="37">
        <f t="shared" si="5"/>
        <v>21</v>
      </c>
      <c r="J37" s="37">
        <v>140</v>
      </c>
      <c r="K37" s="28" t="s">
        <v>102</v>
      </c>
      <c r="L37" s="28" t="s">
        <v>103</v>
      </c>
      <c r="N37" s="55"/>
      <c r="O37" s="18"/>
    </row>
    <row r="38" spans="1:15" s="1" customFormat="1" ht="13.5" customHeight="1">
      <c r="A38" s="42"/>
      <c r="B38" s="42"/>
      <c r="C38" s="69"/>
      <c r="D38" s="69"/>
      <c r="E38" s="69"/>
      <c r="F38" s="38" t="s">
        <v>104</v>
      </c>
      <c r="G38" s="37"/>
      <c r="H38" s="37"/>
      <c r="I38" s="37">
        <f t="shared" si="5"/>
        <v>7.95</v>
      </c>
      <c r="J38" s="37">
        <v>53</v>
      </c>
      <c r="K38" s="28" t="s">
        <v>105</v>
      </c>
      <c r="L38" s="28" t="s">
        <v>106</v>
      </c>
      <c r="N38" s="55"/>
      <c r="O38" s="18"/>
    </row>
    <row r="39" spans="1:15" s="1" customFormat="1" ht="13.5" customHeight="1">
      <c r="A39" s="42"/>
      <c r="B39" s="42"/>
      <c r="C39" s="69"/>
      <c r="D39" s="69"/>
      <c r="E39" s="69"/>
      <c r="F39" s="38" t="s">
        <v>107</v>
      </c>
      <c r="G39" s="37"/>
      <c r="H39" s="37"/>
      <c r="I39" s="37">
        <f t="shared" si="5"/>
        <v>6.6</v>
      </c>
      <c r="J39" s="37">
        <v>44</v>
      </c>
      <c r="K39" s="28" t="s">
        <v>108</v>
      </c>
      <c r="L39" s="28" t="s">
        <v>109</v>
      </c>
      <c r="N39" s="55"/>
      <c r="O39" s="18"/>
    </row>
    <row r="40" spans="1:15" s="1" customFormat="1" ht="13.5" customHeight="1">
      <c r="A40" s="42"/>
      <c r="B40" s="42"/>
      <c r="C40" s="69"/>
      <c r="D40" s="69"/>
      <c r="E40" s="69"/>
      <c r="F40" s="38" t="s">
        <v>110</v>
      </c>
      <c r="G40" s="37"/>
      <c r="H40" s="37"/>
      <c r="I40" s="37">
        <f t="shared" si="5"/>
        <v>6.15</v>
      </c>
      <c r="J40" s="37">
        <v>41</v>
      </c>
      <c r="K40" s="28" t="s">
        <v>108</v>
      </c>
      <c r="L40" s="28" t="s">
        <v>111</v>
      </c>
      <c r="N40" s="55"/>
      <c r="O40" s="18"/>
    </row>
    <row r="41" spans="1:15" s="1" customFormat="1" ht="13.5" customHeight="1">
      <c r="A41" s="42"/>
      <c r="B41" s="42"/>
      <c r="C41" s="69"/>
      <c r="D41" s="69"/>
      <c r="E41" s="69"/>
      <c r="F41" s="38" t="s">
        <v>112</v>
      </c>
      <c r="G41" s="37"/>
      <c r="H41" s="37"/>
      <c r="I41" s="37">
        <f t="shared" si="5"/>
        <v>15</v>
      </c>
      <c r="J41" s="37">
        <v>100</v>
      </c>
      <c r="K41" s="28" t="s">
        <v>113</v>
      </c>
      <c r="L41" s="28" t="s">
        <v>114</v>
      </c>
      <c r="N41" s="55"/>
      <c r="O41" s="18"/>
    </row>
    <row r="42" spans="1:15" s="1" customFormat="1" ht="13.5" customHeight="1">
      <c r="A42" s="42"/>
      <c r="B42" s="42"/>
      <c r="C42" s="69"/>
      <c r="D42" s="69"/>
      <c r="E42" s="69"/>
      <c r="F42" s="38" t="s">
        <v>115</v>
      </c>
      <c r="G42" s="37"/>
      <c r="H42" s="37"/>
      <c r="I42" s="37">
        <f t="shared" si="5"/>
        <v>9</v>
      </c>
      <c r="J42" s="37">
        <v>60</v>
      </c>
      <c r="K42" s="28" t="s">
        <v>116</v>
      </c>
      <c r="L42" s="28" t="s">
        <v>117</v>
      </c>
      <c r="N42" s="55"/>
      <c r="O42" s="18"/>
    </row>
    <row r="43" spans="1:15" s="1" customFormat="1" ht="13.5" customHeight="1">
      <c r="A43" s="42"/>
      <c r="B43" s="42"/>
      <c r="C43" s="69"/>
      <c r="D43" s="69"/>
      <c r="E43" s="69"/>
      <c r="F43" s="38" t="s">
        <v>118</v>
      </c>
      <c r="G43" s="37"/>
      <c r="H43" s="37"/>
      <c r="I43" s="37">
        <f t="shared" si="5"/>
        <v>12</v>
      </c>
      <c r="J43" s="37">
        <v>80</v>
      </c>
      <c r="K43" s="28" t="s">
        <v>119</v>
      </c>
      <c r="L43" s="28" t="s">
        <v>120</v>
      </c>
      <c r="N43" s="55"/>
      <c r="O43" s="18"/>
    </row>
    <row r="44" spans="1:14" s="1" customFormat="1" ht="13.5" customHeight="1">
      <c r="A44" s="28" t="s">
        <v>121</v>
      </c>
      <c r="B44" s="37">
        <f aca="true" t="shared" si="6" ref="B44:H44">SUM(B6:B32)</f>
        <v>480</v>
      </c>
      <c r="C44" s="37">
        <v>1200</v>
      </c>
      <c r="D44" s="37">
        <f t="shared" si="6"/>
        <v>621.45</v>
      </c>
      <c r="E44" s="37">
        <v>4143</v>
      </c>
      <c r="F44" s="37"/>
      <c r="G44" s="37">
        <f t="shared" si="6"/>
        <v>720</v>
      </c>
      <c r="H44" s="37">
        <f t="shared" si="6"/>
        <v>1800</v>
      </c>
      <c r="I44" s="37">
        <f>SUM(I6:I43)</f>
        <v>878.5500000000002</v>
      </c>
      <c r="J44" s="37">
        <f>SUM(J6:J43)</f>
        <v>5857</v>
      </c>
      <c r="K44" s="37"/>
      <c r="L44" s="37"/>
      <c r="N44" s="52"/>
    </row>
    <row r="45" spans="10:14" s="1" customFormat="1" ht="13.5">
      <c r="J45" s="18"/>
      <c r="N45" s="78"/>
    </row>
    <row r="46" spans="10:14" s="1" customFormat="1" ht="13.5">
      <c r="J46" s="18"/>
      <c r="N46" s="78"/>
    </row>
    <row r="47" spans="10:14" s="1" customFormat="1" ht="13.5">
      <c r="J47" s="18"/>
      <c r="N47" s="79"/>
    </row>
    <row r="48" spans="10:14" s="1" customFormat="1" ht="13.5">
      <c r="J48" s="18"/>
      <c r="N48" s="80"/>
    </row>
    <row r="49" spans="10:14" s="1" customFormat="1" ht="13.5">
      <c r="J49" s="18"/>
      <c r="N49" s="52"/>
    </row>
    <row r="50" spans="10:14" s="1" customFormat="1" ht="13.5">
      <c r="J50" s="18"/>
      <c r="N50" s="19"/>
    </row>
    <row r="51" spans="10:14" s="1" customFormat="1" ht="13.5">
      <c r="J51" s="18"/>
      <c r="N51" s="19"/>
    </row>
    <row r="52" spans="10:14" s="1" customFormat="1" ht="13.5">
      <c r="J52" s="18"/>
      <c r="N52" s="20"/>
    </row>
    <row r="53" spans="10:14" s="1" customFormat="1" ht="13.5">
      <c r="J53" s="18"/>
      <c r="N53" s="20"/>
    </row>
    <row r="54" spans="10:14" s="1" customFormat="1" ht="13.5">
      <c r="J54" s="18"/>
      <c r="N54" s="20"/>
    </row>
    <row r="55" spans="10:14" s="1" customFormat="1" ht="13.5">
      <c r="J55" s="18"/>
      <c r="N55" s="20"/>
    </row>
    <row r="56" spans="10:14" s="1" customFormat="1" ht="13.5">
      <c r="J56" s="18"/>
      <c r="N56" s="20"/>
    </row>
    <row r="57" spans="10:14" s="1" customFormat="1" ht="13.5">
      <c r="J57" s="18"/>
      <c r="N57" s="20"/>
    </row>
    <row r="58" spans="10:14" s="1" customFormat="1" ht="13.5">
      <c r="J58" s="18"/>
      <c r="N58" s="20"/>
    </row>
    <row r="59" spans="10:14" s="1" customFormat="1" ht="13.5">
      <c r="J59" s="18"/>
      <c r="N59" s="20"/>
    </row>
    <row r="60" spans="10:14" s="1" customFormat="1" ht="13.5">
      <c r="J60" s="18"/>
      <c r="N60" s="20"/>
    </row>
    <row r="61" spans="10:14" s="1" customFormat="1" ht="13.5">
      <c r="J61" s="18"/>
      <c r="N61" s="20"/>
    </row>
    <row r="62" spans="10:14" s="1" customFormat="1" ht="13.5">
      <c r="J62" s="18"/>
      <c r="N62" s="20"/>
    </row>
    <row r="63" spans="10:14" s="1" customFormat="1" ht="13.5">
      <c r="J63" s="18"/>
      <c r="N63" s="20"/>
    </row>
    <row r="64" spans="10:14" s="1" customFormat="1" ht="13.5">
      <c r="J64" s="18"/>
      <c r="N64" s="20"/>
    </row>
    <row r="65" spans="10:14" s="1" customFormat="1" ht="13.5">
      <c r="J65" s="18"/>
      <c r="N65" s="20"/>
    </row>
    <row r="66" spans="10:14" s="1" customFormat="1" ht="13.5">
      <c r="J66" s="18"/>
      <c r="N66" s="20"/>
    </row>
    <row r="67" spans="10:14" s="1" customFormat="1" ht="13.5">
      <c r="J67" s="18"/>
      <c r="N67" s="20"/>
    </row>
    <row r="68" spans="10:14" s="1" customFormat="1" ht="13.5">
      <c r="J68" s="18"/>
      <c r="N68" s="20"/>
    </row>
    <row r="69" spans="10:14" s="1" customFormat="1" ht="13.5">
      <c r="J69" s="18"/>
      <c r="N69" s="20"/>
    </row>
    <row r="70" spans="10:14" s="1" customFormat="1" ht="13.5">
      <c r="J70" s="18"/>
      <c r="N70" s="20"/>
    </row>
  </sheetData>
  <sheetProtection/>
  <mergeCells count="19">
    <mergeCell ref="A1:L1"/>
    <mergeCell ref="A2:E2"/>
    <mergeCell ref="F2:J2"/>
    <mergeCell ref="B3:C3"/>
    <mergeCell ref="D3:E3"/>
    <mergeCell ref="G3:H3"/>
    <mergeCell ref="I3:J3"/>
    <mergeCell ref="A3:A5"/>
    <mergeCell ref="B4:B5"/>
    <mergeCell ref="C4:C5"/>
    <mergeCell ref="D4:D5"/>
    <mergeCell ref="E4:E5"/>
    <mergeCell ref="F3:F5"/>
    <mergeCell ref="G4:G5"/>
    <mergeCell ref="H4:H5"/>
    <mergeCell ref="I4:I5"/>
    <mergeCell ref="J4:J5"/>
    <mergeCell ref="K2:K5"/>
    <mergeCell ref="L2:L5"/>
  </mergeCells>
  <conditionalFormatting sqref="N47:N48">
    <cfRule type="expression" priority="1" dxfId="0" stopIfTrue="1">
      <formula>AND(COUNTIF($N$47:$N$48,N47)&gt;1,NOT(ISBLANK(N47)))</formula>
    </cfRule>
    <cfRule type="expression" priority="2" dxfId="0" stopIfTrue="1">
      <formula>AND(COUNTIF($N$47:$N$48,N47)&gt;1,NOT(ISBLANK(N47)))</formula>
    </cfRule>
  </conditionalFormatting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O18" sqref="O18"/>
    </sheetView>
  </sheetViews>
  <sheetFormatPr defaultColWidth="9.00390625" defaultRowHeight="15"/>
  <cols>
    <col min="1" max="1" width="5.421875" style="0" customWidth="1"/>
    <col min="3" max="3" width="27.57421875" style="0" customWidth="1"/>
    <col min="4" max="4" width="10.8515625" style="0" customWidth="1"/>
    <col min="5" max="5" width="13.421875" style="0" customWidth="1"/>
    <col min="6" max="6" width="11.421875" style="0" customWidth="1"/>
    <col min="7" max="7" width="11.00390625" style="0" customWidth="1"/>
    <col min="9" max="9" width="8.00390625" style="0" customWidth="1"/>
  </cols>
  <sheetData>
    <row r="1" spans="1:10" ht="45" customHeight="1">
      <c r="A1" s="60" t="s">
        <v>122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4.75" customHeight="1">
      <c r="A2" s="62" t="s">
        <v>123</v>
      </c>
      <c r="B2" s="63" t="s">
        <v>124</v>
      </c>
      <c r="C2" s="64" t="s">
        <v>125</v>
      </c>
      <c r="D2" s="64" t="s">
        <v>126</v>
      </c>
      <c r="E2" s="64" t="s">
        <v>127</v>
      </c>
      <c r="F2" s="64" t="s">
        <v>128</v>
      </c>
      <c r="G2" s="64" t="s">
        <v>3</v>
      </c>
      <c r="H2" s="64" t="s">
        <v>129</v>
      </c>
      <c r="I2" s="64" t="s">
        <v>130</v>
      </c>
      <c r="J2" s="62" t="s">
        <v>4</v>
      </c>
    </row>
    <row r="3" spans="1:10" ht="24.75" customHeight="1">
      <c r="A3" s="62">
        <v>1</v>
      </c>
      <c r="B3" s="63" t="s">
        <v>29</v>
      </c>
      <c r="C3" s="38" t="s">
        <v>28</v>
      </c>
      <c r="D3" s="64" t="s">
        <v>30</v>
      </c>
      <c r="E3" s="64">
        <v>18795040099</v>
      </c>
      <c r="F3" s="64">
        <v>300</v>
      </c>
      <c r="G3" s="64" t="s">
        <v>29</v>
      </c>
      <c r="H3" s="64"/>
      <c r="I3" s="64"/>
      <c r="J3" s="62"/>
    </row>
    <row r="4" spans="1:10" ht="24.75" customHeight="1">
      <c r="A4" s="62">
        <v>2</v>
      </c>
      <c r="B4" s="63" t="s">
        <v>18</v>
      </c>
      <c r="C4" s="38" t="s">
        <v>57</v>
      </c>
      <c r="D4" s="64" t="s">
        <v>59</v>
      </c>
      <c r="E4" s="64">
        <v>13409546736</v>
      </c>
      <c r="F4" s="64">
        <v>300</v>
      </c>
      <c r="G4" s="64" t="s">
        <v>131</v>
      </c>
      <c r="H4" s="64"/>
      <c r="I4" s="64"/>
      <c r="J4" s="64"/>
    </row>
    <row r="5" spans="1:10" ht="24.75" customHeight="1">
      <c r="A5" s="62">
        <v>3</v>
      </c>
      <c r="B5" s="63" t="s">
        <v>29</v>
      </c>
      <c r="C5" s="38" t="s">
        <v>38</v>
      </c>
      <c r="D5" s="64" t="s">
        <v>132</v>
      </c>
      <c r="E5" s="64">
        <v>18795149329</v>
      </c>
      <c r="F5" s="64">
        <v>300</v>
      </c>
      <c r="G5" s="64" t="s">
        <v>29</v>
      </c>
      <c r="H5" s="64"/>
      <c r="I5" s="64"/>
      <c r="J5" s="64"/>
    </row>
    <row r="6" spans="1:10" ht="24.75" customHeight="1">
      <c r="A6" s="62">
        <v>4</v>
      </c>
      <c r="B6" s="63" t="s">
        <v>14</v>
      </c>
      <c r="C6" s="38" t="s">
        <v>133</v>
      </c>
      <c r="D6" s="64" t="s">
        <v>15</v>
      </c>
      <c r="E6" s="64">
        <v>15109546755</v>
      </c>
      <c r="F6" s="64">
        <v>300</v>
      </c>
      <c r="G6" s="64" t="s">
        <v>14</v>
      </c>
      <c r="H6" s="64"/>
      <c r="I6" s="64"/>
      <c r="J6" s="64"/>
    </row>
    <row r="7" spans="1:10" ht="24.75" customHeight="1">
      <c r="A7" s="62">
        <v>5</v>
      </c>
      <c r="B7" s="63" t="s">
        <v>22</v>
      </c>
      <c r="C7" s="38" t="s">
        <v>25</v>
      </c>
      <c r="D7" s="64" t="s">
        <v>26</v>
      </c>
      <c r="E7" s="64">
        <v>13895444476</v>
      </c>
      <c r="F7" s="64">
        <v>400</v>
      </c>
      <c r="G7" s="64" t="s">
        <v>44</v>
      </c>
      <c r="H7" s="64"/>
      <c r="I7" s="64"/>
      <c r="J7" s="64"/>
    </row>
    <row r="8" spans="1:10" ht="24.75" customHeight="1">
      <c r="A8" s="62">
        <v>6</v>
      </c>
      <c r="B8" s="63" t="s">
        <v>18</v>
      </c>
      <c r="C8" s="38" t="s">
        <v>17</v>
      </c>
      <c r="D8" s="64" t="s">
        <v>19</v>
      </c>
      <c r="E8" s="64">
        <v>13409546488</v>
      </c>
      <c r="F8" s="64">
        <v>300</v>
      </c>
      <c r="G8" s="64" t="s">
        <v>131</v>
      </c>
      <c r="H8" s="64"/>
      <c r="I8" s="64"/>
      <c r="J8" s="64"/>
    </row>
    <row r="9" spans="1:10" ht="24.75" customHeight="1">
      <c r="A9" s="62">
        <v>7</v>
      </c>
      <c r="B9" s="63" t="s">
        <v>36</v>
      </c>
      <c r="C9" s="38" t="s">
        <v>35</v>
      </c>
      <c r="D9" s="64" t="s">
        <v>134</v>
      </c>
      <c r="E9" s="64">
        <v>13895047609</v>
      </c>
      <c r="F9" s="64">
        <v>200</v>
      </c>
      <c r="G9" s="64" t="s">
        <v>36</v>
      </c>
      <c r="H9" s="64"/>
      <c r="I9" s="64"/>
      <c r="J9" s="64"/>
    </row>
    <row r="10" spans="1:10" ht="24.75" customHeight="1">
      <c r="A10" s="62">
        <v>8</v>
      </c>
      <c r="B10" s="63" t="s">
        <v>18</v>
      </c>
      <c r="C10" s="38" t="s">
        <v>86</v>
      </c>
      <c r="D10" s="64" t="s">
        <v>87</v>
      </c>
      <c r="E10" s="64">
        <v>13469646459</v>
      </c>
      <c r="F10" s="64">
        <v>100</v>
      </c>
      <c r="G10" s="64" t="s">
        <v>135</v>
      </c>
      <c r="H10" s="64"/>
      <c r="I10" s="64"/>
      <c r="J10" s="64"/>
    </row>
    <row r="11" spans="1:10" ht="24.75" customHeight="1">
      <c r="A11" s="62">
        <v>9</v>
      </c>
      <c r="B11" s="63" t="s">
        <v>18</v>
      </c>
      <c r="C11" s="38" t="s">
        <v>60</v>
      </c>
      <c r="D11" s="64" t="s">
        <v>61</v>
      </c>
      <c r="E11" s="64">
        <v>15804732318</v>
      </c>
      <c r="F11" s="64">
        <v>200</v>
      </c>
      <c r="G11" s="64" t="s">
        <v>53</v>
      </c>
      <c r="H11" s="64"/>
      <c r="I11" s="64"/>
      <c r="J11" s="64"/>
    </row>
    <row r="12" spans="1:10" ht="24.75" customHeight="1">
      <c r="A12" s="62">
        <v>10</v>
      </c>
      <c r="B12" s="63" t="s">
        <v>18</v>
      </c>
      <c r="C12" s="38" t="s">
        <v>80</v>
      </c>
      <c r="D12" s="64" t="s">
        <v>82</v>
      </c>
      <c r="E12" s="64">
        <v>15209548872</v>
      </c>
      <c r="F12" s="64">
        <v>100</v>
      </c>
      <c r="G12" s="64" t="s">
        <v>136</v>
      </c>
      <c r="H12" s="64"/>
      <c r="I12" s="64"/>
      <c r="J12" s="64"/>
    </row>
    <row r="13" spans="1:10" ht="24.75" customHeight="1">
      <c r="A13" s="62">
        <v>11</v>
      </c>
      <c r="B13" s="63" t="s">
        <v>18</v>
      </c>
      <c r="C13" s="38" t="s">
        <v>77</v>
      </c>
      <c r="D13" s="64" t="s">
        <v>79</v>
      </c>
      <c r="E13" s="64">
        <v>15769543629</v>
      </c>
      <c r="F13" s="64">
        <v>100</v>
      </c>
      <c r="G13" s="64" t="s">
        <v>136</v>
      </c>
      <c r="H13" s="64"/>
      <c r="I13" s="64"/>
      <c r="J13" s="64"/>
    </row>
    <row r="14" spans="1:10" ht="24.75" customHeight="1">
      <c r="A14" s="62">
        <v>12</v>
      </c>
      <c r="B14" s="63" t="s">
        <v>29</v>
      </c>
      <c r="C14" s="38" t="s">
        <v>32</v>
      </c>
      <c r="D14" s="64" t="s">
        <v>33</v>
      </c>
      <c r="E14" s="64">
        <v>18095440345</v>
      </c>
      <c r="F14" s="64">
        <v>100</v>
      </c>
      <c r="G14" s="64" t="s">
        <v>29</v>
      </c>
      <c r="H14" s="64"/>
      <c r="I14" s="64"/>
      <c r="J14" s="64"/>
    </row>
    <row r="15" spans="1:10" ht="24.75" customHeight="1">
      <c r="A15" s="62">
        <v>13</v>
      </c>
      <c r="B15" s="63" t="s">
        <v>22</v>
      </c>
      <c r="C15" s="38" t="s">
        <v>21</v>
      </c>
      <c r="D15" s="64" t="s">
        <v>23</v>
      </c>
      <c r="E15" s="64">
        <v>13995346790</v>
      </c>
      <c r="F15" s="64">
        <v>1300</v>
      </c>
      <c r="G15" s="64" t="s">
        <v>137</v>
      </c>
      <c r="H15" s="64"/>
      <c r="I15" s="64"/>
      <c r="J15" s="67" t="s">
        <v>138</v>
      </c>
    </row>
    <row r="16" spans="1:10" ht="24.75" customHeight="1">
      <c r="A16" s="62">
        <v>14</v>
      </c>
      <c r="B16" s="63" t="s">
        <v>18</v>
      </c>
      <c r="C16" s="38" t="s">
        <v>74</v>
      </c>
      <c r="D16" s="64" t="s">
        <v>139</v>
      </c>
      <c r="E16" s="64">
        <v>18295546789</v>
      </c>
      <c r="F16" s="64">
        <v>1000</v>
      </c>
      <c r="G16" s="64" t="s">
        <v>135</v>
      </c>
      <c r="H16" s="64"/>
      <c r="I16" s="64"/>
      <c r="J16" s="68" t="s">
        <v>138</v>
      </c>
    </row>
    <row r="17" spans="1:10" ht="13.5">
      <c r="A17" s="64" t="s">
        <v>121</v>
      </c>
      <c r="B17" s="64"/>
      <c r="C17" s="64"/>
      <c r="D17" s="64"/>
      <c r="E17" s="65"/>
      <c r="F17" s="66">
        <f>SUM(F3:F16)</f>
        <v>5000</v>
      </c>
      <c r="G17" s="65"/>
      <c r="H17" s="65"/>
      <c r="I17" s="65"/>
      <c r="J17" s="65"/>
    </row>
  </sheetData>
  <sheetProtection/>
  <mergeCells count="2">
    <mergeCell ref="A1:J1"/>
    <mergeCell ref="A17:D17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31">
      <selection activeCell="D32" sqref="D32"/>
    </sheetView>
  </sheetViews>
  <sheetFormatPr defaultColWidth="9.00390625" defaultRowHeight="15"/>
  <cols>
    <col min="1" max="1" width="20.140625" style="1" customWidth="1"/>
    <col min="2" max="2" width="9.140625" style="1" customWidth="1"/>
    <col min="3" max="4" width="8.421875" style="1" customWidth="1"/>
    <col min="5" max="5" width="7.421875" style="1" customWidth="1"/>
    <col min="6" max="6" width="35.7109375" style="1" customWidth="1"/>
    <col min="7" max="7" width="7.57421875" style="1" customWidth="1"/>
    <col min="8" max="8" width="7.57421875" style="18" customWidth="1"/>
    <col min="9" max="9" width="25.8515625" style="1" customWidth="1"/>
    <col min="10" max="10" width="12.421875" style="1" customWidth="1"/>
    <col min="11" max="13" width="9.00390625" style="1" customWidth="1"/>
    <col min="14" max="14" width="29.421875" style="1" customWidth="1"/>
    <col min="15" max="16384" width="9.00390625" style="1" customWidth="1"/>
  </cols>
  <sheetData>
    <row r="1" spans="1:10" s="1" customFormat="1" ht="36" customHeight="1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3.5" customHeight="1">
      <c r="A2" s="21" t="s">
        <v>141</v>
      </c>
      <c r="B2" s="22"/>
      <c r="C2" s="22"/>
      <c r="D2" s="23"/>
      <c r="E2" s="23"/>
      <c r="F2" s="21" t="s">
        <v>142</v>
      </c>
      <c r="G2" s="23"/>
      <c r="H2" s="24"/>
      <c r="I2" s="27" t="s">
        <v>3</v>
      </c>
      <c r="J2" s="27" t="s">
        <v>4</v>
      </c>
    </row>
    <row r="3" spans="1:10" s="1" customFormat="1" ht="13.5" customHeight="1">
      <c r="A3" s="25" t="s">
        <v>5</v>
      </c>
      <c r="B3" s="26" t="s">
        <v>143</v>
      </c>
      <c r="C3" s="26"/>
      <c r="D3" s="26"/>
      <c r="E3" s="26"/>
      <c r="F3" s="27" t="s">
        <v>8</v>
      </c>
      <c r="G3" s="28" t="s">
        <v>143</v>
      </c>
      <c r="H3" s="29"/>
      <c r="I3" s="31"/>
      <c r="J3" s="31"/>
    </row>
    <row r="4" spans="1:14" s="1" customFormat="1" ht="13.5" customHeight="1">
      <c r="A4" s="30"/>
      <c r="B4" s="9" t="s">
        <v>144</v>
      </c>
      <c r="C4" s="9"/>
      <c r="D4" s="9" t="s">
        <v>145</v>
      </c>
      <c r="E4" s="9"/>
      <c r="F4" s="31"/>
      <c r="G4" s="25" t="s">
        <v>146</v>
      </c>
      <c r="H4" s="32" t="s">
        <v>10</v>
      </c>
      <c r="I4" s="31"/>
      <c r="J4" s="31"/>
      <c r="N4" s="20"/>
    </row>
    <row r="5" spans="1:14" s="1" customFormat="1" ht="13.5" customHeight="1">
      <c r="A5" s="33"/>
      <c r="B5" s="34" t="s">
        <v>147</v>
      </c>
      <c r="C5" s="34" t="s">
        <v>148</v>
      </c>
      <c r="D5" s="34" t="s">
        <v>147</v>
      </c>
      <c r="E5" s="34" t="s">
        <v>148</v>
      </c>
      <c r="F5" s="35"/>
      <c r="G5" s="33"/>
      <c r="H5" s="36"/>
      <c r="I5" s="35"/>
      <c r="J5" s="35"/>
      <c r="N5" s="20"/>
    </row>
    <row r="6" spans="1:15" s="1" customFormat="1" ht="13.5" customHeight="1">
      <c r="A6" s="28" t="s">
        <v>149</v>
      </c>
      <c r="B6" s="26">
        <v>2013</v>
      </c>
      <c r="C6" s="26">
        <v>2013</v>
      </c>
      <c r="D6" s="37">
        <v>4000</v>
      </c>
      <c r="E6" s="37">
        <v>4000</v>
      </c>
      <c r="F6" s="38" t="s">
        <v>13</v>
      </c>
      <c r="G6" s="37">
        <v>300</v>
      </c>
      <c r="H6" s="37">
        <v>300</v>
      </c>
      <c r="I6" s="28" t="s">
        <v>14</v>
      </c>
      <c r="J6" s="28" t="s">
        <v>15</v>
      </c>
      <c r="K6" s="20"/>
      <c r="L6" s="14"/>
      <c r="M6" s="20"/>
      <c r="N6" s="43"/>
      <c r="O6" s="44"/>
    </row>
    <row r="7" spans="1:15" s="1" customFormat="1" ht="25.5" customHeight="1">
      <c r="A7" s="28" t="s">
        <v>36</v>
      </c>
      <c r="B7" s="26">
        <v>26</v>
      </c>
      <c r="C7" s="26">
        <v>26</v>
      </c>
      <c r="D7" s="37">
        <v>100</v>
      </c>
      <c r="E7" s="37">
        <v>100</v>
      </c>
      <c r="F7" s="38" t="s">
        <v>17</v>
      </c>
      <c r="G7" s="37">
        <v>500</v>
      </c>
      <c r="H7" s="37">
        <v>500</v>
      </c>
      <c r="I7" s="45" t="s">
        <v>150</v>
      </c>
      <c r="J7" s="28" t="s">
        <v>19</v>
      </c>
      <c r="K7" s="20"/>
      <c r="L7" s="14"/>
      <c r="M7" s="20"/>
      <c r="N7" s="46"/>
      <c r="O7" s="44"/>
    </row>
    <row r="8" spans="1:15" s="1" customFormat="1" ht="13.5" customHeight="1">
      <c r="A8" s="37" t="s">
        <v>151</v>
      </c>
      <c r="B8" s="37">
        <v>160</v>
      </c>
      <c r="C8" s="37">
        <v>160</v>
      </c>
      <c r="D8" s="37">
        <v>500</v>
      </c>
      <c r="E8" s="37">
        <v>500</v>
      </c>
      <c r="F8" s="38" t="s">
        <v>21</v>
      </c>
      <c r="G8" s="37">
        <v>1000</v>
      </c>
      <c r="H8" s="37">
        <v>1000</v>
      </c>
      <c r="I8" s="28" t="s">
        <v>137</v>
      </c>
      <c r="J8" s="28" t="s">
        <v>23</v>
      </c>
      <c r="K8" s="20"/>
      <c r="L8" s="14"/>
      <c r="M8" s="20"/>
      <c r="N8" s="43"/>
      <c r="O8" s="44"/>
    </row>
    <row r="9" spans="1:15" s="1" customFormat="1" ht="13.5" customHeight="1">
      <c r="A9" s="37" t="s">
        <v>18</v>
      </c>
      <c r="B9" s="37">
        <v>231</v>
      </c>
      <c r="C9" s="37">
        <v>231</v>
      </c>
      <c r="D9" s="37">
        <v>5567</v>
      </c>
      <c r="E9" s="37">
        <v>5567</v>
      </c>
      <c r="F9" s="38" t="s">
        <v>25</v>
      </c>
      <c r="G9" s="37">
        <v>500</v>
      </c>
      <c r="H9" s="37">
        <v>500</v>
      </c>
      <c r="I9" s="28" t="s">
        <v>44</v>
      </c>
      <c r="J9" s="28" t="s">
        <v>26</v>
      </c>
      <c r="K9" s="20"/>
      <c r="L9" s="14"/>
      <c r="M9" s="47"/>
      <c r="N9" s="43"/>
      <c r="O9" s="44"/>
    </row>
    <row r="10" spans="1:15" s="1" customFormat="1" ht="24" customHeight="1">
      <c r="A10" s="37" t="s">
        <v>34</v>
      </c>
      <c r="B10" s="37"/>
      <c r="C10" s="37"/>
      <c r="D10" s="37">
        <v>900</v>
      </c>
      <c r="E10" s="37">
        <v>900</v>
      </c>
      <c r="F10" s="38" t="s">
        <v>28</v>
      </c>
      <c r="G10" s="37">
        <v>600</v>
      </c>
      <c r="H10" s="37">
        <v>600</v>
      </c>
      <c r="I10" s="48" t="s">
        <v>152</v>
      </c>
      <c r="J10" s="28" t="s">
        <v>30</v>
      </c>
      <c r="K10" s="20"/>
      <c r="L10" s="14"/>
      <c r="M10" s="20"/>
      <c r="N10" s="43"/>
      <c r="O10" s="44"/>
    </row>
    <row r="11" spans="1:15" s="1" customFormat="1" ht="13.5" customHeight="1">
      <c r="A11" s="37" t="s">
        <v>153</v>
      </c>
      <c r="B11" s="39"/>
      <c r="C11" s="39"/>
      <c r="D11" s="40">
        <v>500</v>
      </c>
      <c r="E11" s="40">
        <v>500</v>
      </c>
      <c r="F11" s="38" t="s">
        <v>32</v>
      </c>
      <c r="G11" s="37">
        <v>300</v>
      </c>
      <c r="H11" s="37">
        <v>300</v>
      </c>
      <c r="I11" s="28" t="s">
        <v>154</v>
      </c>
      <c r="J11" s="28" t="s">
        <v>33</v>
      </c>
      <c r="K11" s="20"/>
      <c r="L11" s="19"/>
      <c r="M11" s="20"/>
      <c r="N11" s="43"/>
      <c r="O11" s="44"/>
    </row>
    <row r="12" spans="1:15" s="1" customFormat="1" ht="18.75" customHeight="1">
      <c r="A12" s="37" t="s">
        <v>29</v>
      </c>
      <c r="B12" s="37"/>
      <c r="C12" s="37"/>
      <c r="D12" s="37">
        <v>800</v>
      </c>
      <c r="E12" s="37">
        <v>800</v>
      </c>
      <c r="F12" s="38" t="s">
        <v>35</v>
      </c>
      <c r="G12" s="37">
        <v>340</v>
      </c>
      <c r="H12" s="37">
        <v>340</v>
      </c>
      <c r="I12" s="49" t="s">
        <v>155</v>
      </c>
      <c r="J12" s="28" t="s">
        <v>37</v>
      </c>
      <c r="K12" s="20"/>
      <c r="L12" s="19"/>
      <c r="M12" s="47"/>
      <c r="N12" s="43"/>
      <c r="O12" s="44"/>
    </row>
    <row r="13" spans="1:15" s="1" customFormat="1" ht="13.5" customHeight="1">
      <c r="A13" s="37" t="s">
        <v>156</v>
      </c>
      <c r="B13" s="37"/>
      <c r="C13" s="37"/>
      <c r="D13" s="37">
        <v>500</v>
      </c>
      <c r="E13" s="37">
        <v>500</v>
      </c>
      <c r="F13" s="38" t="s">
        <v>38</v>
      </c>
      <c r="G13" s="37">
        <v>400</v>
      </c>
      <c r="H13" s="37">
        <v>400</v>
      </c>
      <c r="I13" s="49" t="s">
        <v>157</v>
      </c>
      <c r="J13" s="28" t="s">
        <v>39</v>
      </c>
      <c r="K13" s="20"/>
      <c r="L13" s="19"/>
      <c r="M13" s="47"/>
      <c r="N13" s="43"/>
      <c r="O13" s="44"/>
    </row>
    <row r="14" spans="1:15" s="1" customFormat="1" ht="13.5" customHeight="1">
      <c r="A14" s="37" t="s">
        <v>14</v>
      </c>
      <c r="B14" s="37">
        <v>1150</v>
      </c>
      <c r="C14" s="37">
        <v>1150</v>
      </c>
      <c r="D14" s="37">
        <v>1000</v>
      </c>
      <c r="E14" s="37">
        <v>1000</v>
      </c>
      <c r="F14" s="38" t="s">
        <v>40</v>
      </c>
      <c r="G14" s="37">
        <v>184</v>
      </c>
      <c r="H14" s="37">
        <v>184</v>
      </c>
      <c r="I14" s="28" t="s">
        <v>41</v>
      </c>
      <c r="J14" s="28" t="s">
        <v>42</v>
      </c>
      <c r="K14" s="20"/>
      <c r="L14" s="19"/>
      <c r="M14" s="47"/>
      <c r="N14" s="43"/>
      <c r="O14" s="44"/>
    </row>
    <row r="15" spans="1:15" s="1" customFormat="1" ht="13.5" customHeight="1">
      <c r="A15" s="37" t="s">
        <v>22</v>
      </c>
      <c r="B15" s="37"/>
      <c r="C15" s="37"/>
      <c r="D15" s="37">
        <v>1000</v>
      </c>
      <c r="E15" s="37">
        <v>1000</v>
      </c>
      <c r="F15" s="38" t="s">
        <v>43</v>
      </c>
      <c r="G15" s="37">
        <v>80</v>
      </c>
      <c r="H15" s="37">
        <v>80</v>
      </c>
      <c r="I15" s="28" t="s">
        <v>44</v>
      </c>
      <c r="J15" s="28" t="s">
        <v>45</v>
      </c>
      <c r="K15" s="20"/>
      <c r="L15" s="19"/>
      <c r="M15" s="47"/>
      <c r="N15" s="43"/>
      <c r="O15" s="44"/>
    </row>
    <row r="16" spans="1:15" s="1" customFormat="1" ht="13.5" customHeight="1">
      <c r="A16" s="37" t="s">
        <v>158</v>
      </c>
      <c r="B16" s="37"/>
      <c r="C16" s="37"/>
      <c r="D16" s="37">
        <v>800</v>
      </c>
      <c r="E16" s="37">
        <v>800</v>
      </c>
      <c r="F16" s="38" t="s">
        <v>46</v>
      </c>
      <c r="G16" s="37">
        <v>104</v>
      </c>
      <c r="H16" s="37">
        <v>104</v>
      </c>
      <c r="I16" s="28" t="s">
        <v>159</v>
      </c>
      <c r="J16" s="28" t="s">
        <v>48</v>
      </c>
      <c r="K16" s="20"/>
      <c r="L16" s="19"/>
      <c r="M16" s="47"/>
      <c r="N16" s="43"/>
      <c r="O16" s="44"/>
    </row>
    <row r="17" spans="1:15" s="1" customFormat="1" ht="13.5" customHeight="1">
      <c r="A17" s="37" t="s">
        <v>160</v>
      </c>
      <c r="B17" s="37">
        <v>220</v>
      </c>
      <c r="C17" s="37">
        <v>220</v>
      </c>
      <c r="D17" s="11"/>
      <c r="E17" s="37"/>
      <c r="F17" s="38" t="s">
        <v>49</v>
      </c>
      <c r="G17" s="37">
        <v>60</v>
      </c>
      <c r="H17" s="37">
        <v>60</v>
      </c>
      <c r="I17" s="28" t="s">
        <v>161</v>
      </c>
      <c r="J17" s="28" t="s">
        <v>51</v>
      </c>
      <c r="K17" s="20"/>
      <c r="L17" s="19"/>
      <c r="M17" s="47"/>
      <c r="N17" s="43"/>
      <c r="O17" s="44"/>
    </row>
    <row r="18" spans="1:15" s="1" customFormat="1" ht="13.5" customHeight="1">
      <c r="A18" s="37" t="s">
        <v>162</v>
      </c>
      <c r="B18" s="37">
        <v>200</v>
      </c>
      <c r="C18" s="37">
        <v>200</v>
      </c>
      <c r="D18" s="41"/>
      <c r="E18" s="42"/>
      <c r="F18" s="38" t="s">
        <v>52</v>
      </c>
      <c r="G18" s="37">
        <v>179</v>
      </c>
      <c r="H18" s="37">
        <v>179</v>
      </c>
      <c r="I18" s="37" t="s">
        <v>163</v>
      </c>
      <c r="J18" s="28" t="s">
        <v>54</v>
      </c>
      <c r="K18" s="20"/>
      <c r="L18" s="19"/>
      <c r="M18" s="47"/>
      <c r="N18" s="43"/>
      <c r="O18" s="44"/>
    </row>
    <row r="19" spans="1:15" s="1" customFormat="1" ht="13.5" customHeight="1">
      <c r="A19" s="42"/>
      <c r="B19" s="42"/>
      <c r="C19" s="42"/>
      <c r="D19" s="42"/>
      <c r="E19" s="42"/>
      <c r="F19" s="38" t="s">
        <v>55</v>
      </c>
      <c r="G19" s="40">
        <v>144</v>
      </c>
      <c r="H19" s="40">
        <v>144</v>
      </c>
      <c r="I19" s="38" t="s">
        <v>164</v>
      </c>
      <c r="J19" s="38" t="s">
        <v>56</v>
      </c>
      <c r="K19" s="20"/>
      <c r="L19" s="19"/>
      <c r="M19" s="47"/>
      <c r="N19" s="43"/>
      <c r="O19" s="44"/>
    </row>
    <row r="20" spans="1:15" s="1" customFormat="1" ht="13.5" customHeight="1">
      <c r="A20" s="42"/>
      <c r="B20" s="42"/>
      <c r="C20" s="42"/>
      <c r="D20" s="42"/>
      <c r="E20" s="42"/>
      <c r="F20" s="38" t="s">
        <v>57</v>
      </c>
      <c r="G20" s="37">
        <v>640</v>
      </c>
      <c r="H20" s="37">
        <v>640</v>
      </c>
      <c r="I20" s="28" t="s">
        <v>165</v>
      </c>
      <c r="J20" s="28" t="s">
        <v>59</v>
      </c>
      <c r="K20" s="20"/>
      <c r="L20" s="19"/>
      <c r="M20" s="47"/>
      <c r="N20" s="43"/>
      <c r="O20" s="44"/>
    </row>
    <row r="21" spans="1:15" s="1" customFormat="1" ht="13.5" customHeight="1">
      <c r="A21" s="42"/>
      <c r="B21" s="42"/>
      <c r="C21" s="42"/>
      <c r="D21" s="42"/>
      <c r="E21" s="42"/>
      <c r="F21" s="38" t="s">
        <v>60</v>
      </c>
      <c r="G21" s="37">
        <v>400</v>
      </c>
      <c r="H21" s="37">
        <v>400</v>
      </c>
      <c r="I21" s="28" t="s">
        <v>163</v>
      </c>
      <c r="J21" s="28" t="s">
        <v>61</v>
      </c>
      <c r="K21" s="20"/>
      <c r="L21" s="19"/>
      <c r="M21" s="47"/>
      <c r="N21" s="46"/>
      <c r="O21" s="44"/>
    </row>
    <row r="22" spans="1:15" s="1" customFormat="1" ht="13.5" customHeight="1">
      <c r="A22" s="42"/>
      <c r="B22" s="42"/>
      <c r="C22" s="42"/>
      <c r="D22" s="42"/>
      <c r="E22" s="42"/>
      <c r="F22" s="38" t="s">
        <v>65</v>
      </c>
      <c r="G22" s="37">
        <v>40</v>
      </c>
      <c r="H22" s="37">
        <v>40</v>
      </c>
      <c r="I22" s="28" t="s">
        <v>66</v>
      </c>
      <c r="J22" s="28" t="s">
        <v>67</v>
      </c>
      <c r="K22" s="20"/>
      <c r="L22" s="19"/>
      <c r="M22" s="47"/>
      <c r="N22" s="43"/>
      <c r="O22" s="44"/>
    </row>
    <row r="23" spans="1:15" s="1" customFormat="1" ht="13.5" customHeight="1">
      <c r="A23" s="42"/>
      <c r="B23" s="42"/>
      <c r="C23" s="42"/>
      <c r="D23" s="42"/>
      <c r="E23" s="42"/>
      <c r="F23" s="38" t="s">
        <v>68</v>
      </c>
      <c r="G23" s="37">
        <v>161</v>
      </c>
      <c r="H23" s="37">
        <v>161</v>
      </c>
      <c r="I23" s="28" t="s">
        <v>166</v>
      </c>
      <c r="J23" s="28" t="s">
        <v>70</v>
      </c>
      <c r="K23" s="20"/>
      <c r="L23" s="50"/>
      <c r="M23" s="47"/>
      <c r="N23" s="43"/>
      <c r="O23" s="44"/>
    </row>
    <row r="24" spans="1:15" s="1" customFormat="1" ht="13.5" customHeight="1">
      <c r="A24" s="42"/>
      <c r="B24" s="42"/>
      <c r="C24" s="42"/>
      <c r="D24" s="42"/>
      <c r="E24" s="42"/>
      <c r="F24" s="38" t="s">
        <v>71</v>
      </c>
      <c r="G24" s="37">
        <v>120</v>
      </c>
      <c r="H24" s="37">
        <v>120</v>
      </c>
      <c r="I24" s="37" t="s">
        <v>105</v>
      </c>
      <c r="J24" s="28" t="s">
        <v>73</v>
      </c>
      <c r="K24" s="20"/>
      <c r="L24" s="50"/>
      <c r="M24" s="47"/>
      <c r="N24" s="43"/>
      <c r="O24" s="44"/>
    </row>
    <row r="25" spans="1:15" s="1" customFormat="1" ht="13.5" customHeight="1">
      <c r="A25" s="42"/>
      <c r="B25" s="42"/>
      <c r="C25" s="42"/>
      <c r="D25" s="42"/>
      <c r="E25" s="42"/>
      <c r="F25" s="38" t="s">
        <v>74</v>
      </c>
      <c r="G25" s="37">
        <v>1000</v>
      </c>
      <c r="H25" s="37">
        <v>1000</v>
      </c>
      <c r="I25" s="49" t="s">
        <v>167</v>
      </c>
      <c r="J25" s="28" t="s">
        <v>76</v>
      </c>
      <c r="K25" s="20"/>
      <c r="L25" s="50"/>
      <c r="M25" s="47"/>
      <c r="N25" s="43"/>
      <c r="O25" s="44"/>
    </row>
    <row r="26" spans="1:15" s="1" customFormat="1" ht="13.5" customHeight="1">
      <c r="A26" s="42"/>
      <c r="B26" s="42"/>
      <c r="C26" s="42"/>
      <c r="D26" s="42"/>
      <c r="E26" s="42"/>
      <c r="F26" s="38" t="s">
        <v>77</v>
      </c>
      <c r="G26" s="37">
        <v>320</v>
      </c>
      <c r="H26" s="37">
        <v>320</v>
      </c>
      <c r="I26" s="28" t="s">
        <v>78</v>
      </c>
      <c r="J26" s="28" t="s">
        <v>79</v>
      </c>
      <c r="K26" s="20"/>
      <c r="L26" s="50"/>
      <c r="M26" s="47"/>
      <c r="N26" s="43"/>
      <c r="O26" s="44"/>
    </row>
    <row r="27" spans="1:15" s="1" customFormat="1" ht="13.5" customHeight="1">
      <c r="A27" s="42"/>
      <c r="B27" s="42"/>
      <c r="C27" s="42"/>
      <c r="D27" s="42"/>
      <c r="E27" s="42"/>
      <c r="F27" s="38" t="s">
        <v>80</v>
      </c>
      <c r="G27" s="37">
        <v>304</v>
      </c>
      <c r="H27" s="37">
        <v>304</v>
      </c>
      <c r="I27" s="28" t="s">
        <v>168</v>
      </c>
      <c r="J27" s="28" t="s">
        <v>82</v>
      </c>
      <c r="K27" s="20"/>
      <c r="L27" s="50"/>
      <c r="M27" s="47"/>
      <c r="N27" s="46"/>
      <c r="O27" s="44"/>
    </row>
    <row r="28" spans="1:15" s="1" customFormat="1" ht="13.5" customHeight="1">
      <c r="A28" s="42"/>
      <c r="B28" s="42"/>
      <c r="C28" s="42"/>
      <c r="D28" s="42"/>
      <c r="E28" s="42"/>
      <c r="F28" s="38" t="s">
        <v>83</v>
      </c>
      <c r="G28" s="37">
        <v>249</v>
      </c>
      <c r="H28" s="37">
        <v>249</v>
      </c>
      <c r="I28" s="51" t="s">
        <v>169</v>
      </c>
      <c r="J28" s="28" t="s">
        <v>85</v>
      </c>
      <c r="K28" s="20"/>
      <c r="L28" s="50"/>
      <c r="M28" s="47"/>
      <c r="N28" s="43"/>
      <c r="O28" s="44"/>
    </row>
    <row r="29" spans="1:15" s="1" customFormat="1" ht="13.5" customHeight="1">
      <c r="A29" s="42"/>
      <c r="B29" s="42"/>
      <c r="C29" s="42"/>
      <c r="D29" s="42"/>
      <c r="E29" s="42"/>
      <c r="F29" s="38" t="s">
        <v>86</v>
      </c>
      <c r="G29" s="37">
        <v>251</v>
      </c>
      <c r="H29" s="37">
        <v>251</v>
      </c>
      <c r="I29" s="28" t="s">
        <v>135</v>
      </c>
      <c r="J29" s="28" t="s">
        <v>87</v>
      </c>
      <c r="K29" s="20"/>
      <c r="L29" s="50"/>
      <c r="M29" s="47"/>
      <c r="N29" s="43"/>
      <c r="O29" s="44"/>
    </row>
    <row r="30" spans="1:15" s="1" customFormat="1" ht="13.5" customHeight="1">
      <c r="A30" s="42"/>
      <c r="B30" s="42"/>
      <c r="C30" s="42"/>
      <c r="D30" s="42"/>
      <c r="E30" s="42"/>
      <c r="F30" s="38" t="s">
        <v>88</v>
      </c>
      <c r="G30" s="37">
        <v>75</v>
      </c>
      <c r="H30" s="37">
        <v>75</v>
      </c>
      <c r="I30" s="28" t="s">
        <v>135</v>
      </c>
      <c r="J30" s="28" t="s">
        <v>89</v>
      </c>
      <c r="K30" s="20"/>
      <c r="L30" s="50"/>
      <c r="M30" s="47"/>
      <c r="N30" s="43"/>
      <c r="O30" s="44"/>
    </row>
    <row r="31" spans="1:15" s="1" customFormat="1" ht="13.5" customHeight="1">
      <c r="A31" s="42"/>
      <c r="B31" s="42"/>
      <c r="C31" s="42"/>
      <c r="D31" s="42"/>
      <c r="E31" s="42"/>
      <c r="F31" s="38" t="s">
        <v>90</v>
      </c>
      <c r="G31" s="37">
        <v>60</v>
      </c>
      <c r="H31" s="37">
        <v>60</v>
      </c>
      <c r="I31" s="28" t="s">
        <v>108</v>
      </c>
      <c r="J31" s="28" t="s">
        <v>91</v>
      </c>
      <c r="K31" s="20"/>
      <c r="L31" s="50"/>
      <c r="M31" s="47"/>
      <c r="N31" s="46"/>
      <c r="O31" s="44"/>
    </row>
    <row r="32" spans="1:15" s="1" customFormat="1" ht="13.5" customHeight="1">
      <c r="A32" s="42"/>
      <c r="B32" s="42"/>
      <c r="C32" s="42"/>
      <c r="D32" s="42"/>
      <c r="E32" s="42"/>
      <c r="F32" s="38" t="s">
        <v>92</v>
      </c>
      <c r="G32" s="37">
        <v>60</v>
      </c>
      <c r="H32" s="37">
        <v>60</v>
      </c>
      <c r="I32" s="28" t="s">
        <v>163</v>
      </c>
      <c r="J32" s="28" t="s">
        <v>93</v>
      </c>
      <c r="K32" s="20"/>
      <c r="L32" s="52"/>
      <c r="M32" s="47"/>
      <c r="N32" s="53"/>
      <c r="O32" s="44"/>
    </row>
    <row r="33" spans="1:15" s="1" customFormat="1" ht="13.5" customHeight="1">
      <c r="A33" s="42"/>
      <c r="B33" s="42"/>
      <c r="C33" s="42"/>
      <c r="D33" s="42"/>
      <c r="E33" s="42"/>
      <c r="F33" s="38" t="s">
        <v>94</v>
      </c>
      <c r="G33" s="37">
        <v>144</v>
      </c>
      <c r="H33" s="37">
        <v>144</v>
      </c>
      <c r="I33" s="37" t="s">
        <v>163</v>
      </c>
      <c r="J33" s="28" t="s">
        <v>95</v>
      </c>
      <c r="K33" s="20"/>
      <c r="L33" s="52"/>
      <c r="M33" s="47"/>
      <c r="N33" s="54"/>
      <c r="O33" s="44"/>
    </row>
    <row r="34" spans="1:15" s="1" customFormat="1" ht="13.5" customHeight="1">
      <c r="A34" s="42"/>
      <c r="B34" s="42"/>
      <c r="C34" s="42"/>
      <c r="D34" s="42"/>
      <c r="E34" s="42"/>
      <c r="F34" s="38" t="s">
        <v>96</v>
      </c>
      <c r="G34" s="37">
        <v>104</v>
      </c>
      <c r="H34" s="37">
        <v>104</v>
      </c>
      <c r="I34" s="28" t="s">
        <v>108</v>
      </c>
      <c r="J34" s="28" t="s">
        <v>97</v>
      </c>
      <c r="K34" s="20"/>
      <c r="L34" s="55"/>
      <c r="M34" s="47"/>
      <c r="N34" s="56"/>
      <c r="O34" s="44"/>
    </row>
    <row r="35" spans="1:15" s="1" customFormat="1" ht="13.5" customHeight="1">
      <c r="A35" s="42"/>
      <c r="B35" s="42"/>
      <c r="C35" s="42"/>
      <c r="D35" s="42"/>
      <c r="E35" s="42"/>
      <c r="F35" s="38" t="s">
        <v>98</v>
      </c>
      <c r="G35" s="37">
        <v>80</v>
      </c>
      <c r="H35" s="37">
        <v>80</v>
      </c>
      <c r="I35" s="28" t="s">
        <v>131</v>
      </c>
      <c r="J35" s="28" t="s">
        <v>100</v>
      </c>
      <c r="K35" s="20"/>
      <c r="L35" s="55"/>
      <c r="M35" s="47"/>
      <c r="N35" s="57"/>
      <c r="O35" s="44"/>
    </row>
    <row r="36" spans="1:15" s="1" customFormat="1" ht="13.5" customHeight="1">
      <c r="A36" s="42"/>
      <c r="B36" s="42"/>
      <c r="C36" s="42"/>
      <c r="D36" s="42"/>
      <c r="E36" s="42"/>
      <c r="F36" s="38" t="s">
        <v>101</v>
      </c>
      <c r="G36" s="37">
        <v>140</v>
      </c>
      <c r="H36" s="37">
        <v>140</v>
      </c>
      <c r="I36" s="28" t="s">
        <v>170</v>
      </c>
      <c r="J36" s="28" t="s">
        <v>103</v>
      </c>
      <c r="K36" s="20"/>
      <c r="L36" s="55"/>
      <c r="M36" s="47"/>
      <c r="N36" s="57"/>
      <c r="O36" s="44"/>
    </row>
    <row r="37" spans="1:15" s="1" customFormat="1" ht="13.5" customHeight="1">
      <c r="A37" s="42"/>
      <c r="B37" s="42"/>
      <c r="C37" s="42"/>
      <c r="D37" s="42"/>
      <c r="E37" s="42"/>
      <c r="F37" s="38" t="s">
        <v>104</v>
      </c>
      <c r="G37" s="37">
        <v>53</v>
      </c>
      <c r="H37" s="37">
        <v>53</v>
      </c>
      <c r="I37" s="28" t="s">
        <v>105</v>
      </c>
      <c r="J37" s="28" t="s">
        <v>106</v>
      </c>
      <c r="K37" s="20"/>
      <c r="L37" s="55"/>
      <c r="M37" s="47"/>
      <c r="N37" s="53"/>
      <c r="O37" s="44"/>
    </row>
    <row r="38" spans="1:15" s="1" customFormat="1" ht="13.5" customHeight="1">
      <c r="A38" s="42"/>
      <c r="B38" s="42"/>
      <c r="C38" s="42"/>
      <c r="D38" s="42"/>
      <c r="E38" s="42"/>
      <c r="F38" s="38" t="s">
        <v>107</v>
      </c>
      <c r="G38" s="37">
        <v>44</v>
      </c>
      <c r="H38" s="37">
        <v>44</v>
      </c>
      <c r="I38" s="28" t="s">
        <v>108</v>
      </c>
      <c r="J38" s="28" t="s">
        <v>109</v>
      </c>
      <c r="K38" s="20"/>
      <c r="L38" s="55"/>
      <c r="M38" s="47"/>
      <c r="N38" s="53"/>
      <c r="O38" s="44"/>
    </row>
    <row r="39" spans="1:15" s="1" customFormat="1" ht="13.5" customHeight="1">
      <c r="A39" s="42"/>
      <c r="B39" s="42"/>
      <c r="C39" s="42"/>
      <c r="D39" s="42"/>
      <c r="E39" s="42"/>
      <c r="F39" s="38" t="s">
        <v>110</v>
      </c>
      <c r="G39" s="37">
        <v>41</v>
      </c>
      <c r="H39" s="37">
        <v>41</v>
      </c>
      <c r="I39" s="28" t="s">
        <v>108</v>
      </c>
      <c r="J39" s="28" t="s">
        <v>111</v>
      </c>
      <c r="K39" s="20"/>
      <c r="L39" s="55"/>
      <c r="M39" s="47"/>
      <c r="N39" s="43"/>
      <c r="O39" s="44"/>
    </row>
    <row r="40" spans="1:15" s="1" customFormat="1" ht="13.5" customHeight="1">
      <c r="A40" s="42"/>
      <c r="B40" s="42"/>
      <c r="C40" s="42"/>
      <c r="D40" s="42"/>
      <c r="E40" s="42"/>
      <c r="F40" s="38" t="s">
        <v>62</v>
      </c>
      <c r="G40" s="37">
        <v>40</v>
      </c>
      <c r="H40" s="37">
        <v>40</v>
      </c>
      <c r="I40" s="37" t="s">
        <v>63</v>
      </c>
      <c r="J40" s="37" t="s">
        <v>64</v>
      </c>
      <c r="K40" s="58"/>
      <c r="L40" s="58"/>
      <c r="M40" s="47"/>
      <c r="N40" s="43"/>
      <c r="O40" s="44"/>
    </row>
    <row r="41" spans="1:15" s="1" customFormat="1" ht="13.5" customHeight="1">
      <c r="A41" s="42"/>
      <c r="B41" s="42"/>
      <c r="C41" s="42"/>
      <c r="D41" s="42"/>
      <c r="E41" s="42"/>
      <c r="F41" s="38" t="s">
        <v>112</v>
      </c>
      <c r="G41" s="37">
        <v>100</v>
      </c>
      <c r="H41" s="37">
        <v>100</v>
      </c>
      <c r="I41" s="37" t="s">
        <v>113</v>
      </c>
      <c r="J41" s="37" t="s">
        <v>114</v>
      </c>
      <c r="K41" s="59"/>
      <c r="L41" s="58"/>
      <c r="M41" s="47"/>
      <c r="N41" s="43"/>
      <c r="O41" s="44"/>
    </row>
    <row r="42" spans="1:15" s="1" customFormat="1" ht="13.5" customHeight="1">
      <c r="A42" s="42"/>
      <c r="B42" s="42"/>
      <c r="C42" s="42"/>
      <c r="D42" s="42"/>
      <c r="E42" s="42"/>
      <c r="F42" s="38" t="s">
        <v>171</v>
      </c>
      <c r="G42" s="37">
        <v>220</v>
      </c>
      <c r="H42" s="37">
        <v>220</v>
      </c>
      <c r="I42" s="28" t="s">
        <v>172</v>
      </c>
      <c r="J42" s="28"/>
      <c r="K42" s="20"/>
      <c r="L42" s="55"/>
      <c r="M42" s="47"/>
      <c r="N42" s="53"/>
      <c r="O42" s="44"/>
    </row>
    <row r="43" spans="1:15" s="1" customFormat="1" ht="13.5" customHeight="1">
      <c r="A43" s="42"/>
      <c r="B43" s="42"/>
      <c r="C43" s="42"/>
      <c r="D43" s="42"/>
      <c r="E43" s="42"/>
      <c r="F43" s="38" t="s">
        <v>173</v>
      </c>
      <c r="G43" s="37">
        <v>60</v>
      </c>
      <c r="H43" s="37">
        <v>60</v>
      </c>
      <c r="I43" s="28" t="s">
        <v>131</v>
      </c>
      <c r="J43" s="28"/>
      <c r="K43" s="20"/>
      <c r="L43" s="55"/>
      <c r="M43" s="47"/>
      <c r="N43" s="46"/>
      <c r="O43" s="44"/>
    </row>
    <row r="44" spans="1:15" s="1" customFormat="1" ht="13.5" customHeight="1">
      <c r="A44" s="42"/>
      <c r="B44" s="42"/>
      <c r="C44" s="42"/>
      <c r="D44" s="42"/>
      <c r="E44" s="42"/>
      <c r="F44" s="38" t="s">
        <v>174</v>
      </c>
      <c r="G44" s="37">
        <v>40</v>
      </c>
      <c r="H44" s="37">
        <v>40</v>
      </c>
      <c r="I44" s="28" t="s">
        <v>175</v>
      </c>
      <c r="J44" s="28"/>
      <c r="K44" s="20"/>
      <c r="L44" s="55"/>
      <c r="M44" s="47"/>
      <c r="N44" s="43"/>
      <c r="O44" s="44"/>
    </row>
    <row r="45" spans="1:13" s="1" customFormat="1" ht="13.5" customHeight="1">
      <c r="A45" s="42"/>
      <c r="B45" s="42"/>
      <c r="C45" s="42"/>
      <c r="D45" s="42"/>
      <c r="E45" s="42"/>
      <c r="F45" s="38" t="s">
        <v>176</v>
      </c>
      <c r="G45" s="37">
        <v>52</v>
      </c>
      <c r="H45" s="37">
        <v>52</v>
      </c>
      <c r="I45" s="28" t="s">
        <v>108</v>
      </c>
      <c r="J45" s="28"/>
      <c r="K45" s="20"/>
      <c r="L45" s="55"/>
      <c r="M45" s="47"/>
    </row>
    <row r="46" spans="1:13" s="1" customFormat="1" ht="13.5" customHeight="1">
      <c r="A46" s="42"/>
      <c r="B46" s="42"/>
      <c r="C46" s="42"/>
      <c r="D46" s="42"/>
      <c r="E46" s="42"/>
      <c r="F46" s="38" t="s">
        <v>177</v>
      </c>
      <c r="G46" s="37">
        <v>86</v>
      </c>
      <c r="H46" s="37">
        <v>86</v>
      </c>
      <c r="I46" s="28" t="s">
        <v>163</v>
      </c>
      <c r="J46" s="28"/>
      <c r="K46" s="20"/>
      <c r="L46" s="52"/>
      <c r="M46" s="47"/>
    </row>
    <row r="47" spans="1:13" s="1" customFormat="1" ht="13.5" customHeight="1">
      <c r="A47" s="42"/>
      <c r="B47" s="42"/>
      <c r="C47" s="42"/>
      <c r="D47" s="42"/>
      <c r="E47" s="42"/>
      <c r="F47" s="38" t="s">
        <v>178</v>
      </c>
      <c r="G47" s="37">
        <v>78</v>
      </c>
      <c r="H47" s="37">
        <v>78</v>
      </c>
      <c r="I47" s="28" t="s">
        <v>163</v>
      </c>
      <c r="J47" s="28"/>
      <c r="K47" s="20"/>
      <c r="L47" s="52"/>
      <c r="M47" s="47"/>
    </row>
    <row r="48" spans="1:13" s="1" customFormat="1" ht="13.5" customHeight="1">
      <c r="A48" s="42"/>
      <c r="B48" s="42"/>
      <c r="C48" s="42"/>
      <c r="D48" s="42"/>
      <c r="E48" s="42"/>
      <c r="F48" s="38" t="s">
        <v>179</v>
      </c>
      <c r="G48" s="37">
        <v>58</v>
      </c>
      <c r="H48" s="37">
        <v>58</v>
      </c>
      <c r="I48" s="28" t="s">
        <v>163</v>
      </c>
      <c r="J48" s="28"/>
      <c r="K48" s="20"/>
      <c r="L48" s="52"/>
      <c r="M48" s="47"/>
    </row>
    <row r="49" spans="1:13" s="1" customFormat="1" ht="13.5" customHeight="1">
      <c r="A49" s="42"/>
      <c r="B49" s="42"/>
      <c r="C49" s="42"/>
      <c r="D49" s="42"/>
      <c r="E49" s="42"/>
      <c r="F49" s="38" t="s">
        <v>180</v>
      </c>
      <c r="G49" s="37">
        <v>49</v>
      </c>
      <c r="H49" s="37">
        <v>49</v>
      </c>
      <c r="I49" s="28" t="s">
        <v>108</v>
      </c>
      <c r="J49" s="28"/>
      <c r="K49" s="20"/>
      <c r="L49" s="52"/>
      <c r="M49" s="47"/>
    </row>
    <row r="50" spans="1:13" s="1" customFormat="1" ht="13.5" customHeight="1">
      <c r="A50" s="42"/>
      <c r="B50" s="42"/>
      <c r="C50" s="42"/>
      <c r="D50" s="42"/>
      <c r="E50" s="42"/>
      <c r="F50" s="38" t="s">
        <v>117</v>
      </c>
      <c r="G50" s="37">
        <v>60</v>
      </c>
      <c r="H50" s="37">
        <v>60</v>
      </c>
      <c r="I50" s="28" t="s">
        <v>181</v>
      </c>
      <c r="J50" s="28"/>
      <c r="K50" s="20"/>
      <c r="L50" s="52"/>
      <c r="M50" s="47"/>
    </row>
    <row r="51" spans="1:13" s="1" customFormat="1" ht="13.5" customHeight="1">
      <c r="A51" s="42"/>
      <c r="B51" s="42"/>
      <c r="C51" s="42"/>
      <c r="D51" s="42"/>
      <c r="E51" s="42"/>
      <c r="F51" s="38" t="s">
        <v>120</v>
      </c>
      <c r="G51" s="37">
        <v>80</v>
      </c>
      <c r="H51" s="37">
        <v>80</v>
      </c>
      <c r="I51" s="28" t="s">
        <v>182</v>
      </c>
      <c r="J51" s="28"/>
      <c r="K51" s="20"/>
      <c r="L51" s="52"/>
      <c r="M51" s="47"/>
    </row>
    <row r="52" spans="1:13" s="1" customFormat="1" ht="13.5" customHeight="1">
      <c r="A52" s="42"/>
      <c r="B52" s="42"/>
      <c r="C52" s="42"/>
      <c r="D52" s="42"/>
      <c r="E52" s="42"/>
      <c r="F52" s="38" t="s">
        <v>183</v>
      </c>
      <c r="G52" s="37">
        <v>60</v>
      </c>
      <c r="H52" s="37">
        <v>60</v>
      </c>
      <c r="I52" s="28" t="s">
        <v>182</v>
      </c>
      <c r="J52" s="28"/>
      <c r="K52" s="20"/>
      <c r="L52" s="52"/>
      <c r="M52" s="47"/>
    </row>
    <row r="53" spans="1:13" s="1" customFormat="1" ht="13.5" customHeight="1">
      <c r="A53" s="42"/>
      <c r="B53" s="42"/>
      <c r="C53" s="42"/>
      <c r="D53" s="42"/>
      <c r="E53" s="42"/>
      <c r="F53" s="38" t="s">
        <v>184</v>
      </c>
      <c r="G53" s="37">
        <v>54</v>
      </c>
      <c r="H53" s="37">
        <v>54</v>
      </c>
      <c r="I53" s="28" t="s">
        <v>170</v>
      </c>
      <c r="J53" s="28"/>
      <c r="K53" s="20"/>
      <c r="L53" s="52"/>
      <c r="M53" s="47"/>
    </row>
    <row r="54" spans="1:13" s="1" customFormat="1" ht="13.5" customHeight="1">
      <c r="A54" s="42"/>
      <c r="B54" s="42"/>
      <c r="C54" s="42"/>
      <c r="D54" s="42"/>
      <c r="E54" s="42"/>
      <c r="F54" s="38" t="s">
        <v>185</v>
      </c>
      <c r="G54" s="37">
        <v>40</v>
      </c>
      <c r="H54" s="37">
        <v>40</v>
      </c>
      <c r="I54" s="28" t="s">
        <v>108</v>
      </c>
      <c r="J54" s="28"/>
      <c r="K54" s="20"/>
      <c r="L54" s="52"/>
      <c r="M54" s="47"/>
    </row>
    <row r="55" spans="1:13" s="1" customFormat="1" ht="13.5" customHeight="1">
      <c r="A55" s="42"/>
      <c r="B55" s="42"/>
      <c r="C55" s="42"/>
      <c r="D55" s="42"/>
      <c r="E55" s="42"/>
      <c r="F55" s="38" t="s">
        <v>186</v>
      </c>
      <c r="G55" s="37">
        <v>61</v>
      </c>
      <c r="H55" s="37">
        <v>61</v>
      </c>
      <c r="I55" s="28" t="s">
        <v>187</v>
      </c>
      <c r="J55" s="28"/>
      <c r="L55" s="52"/>
      <c r="M55" s="18"/>
    </row>
    <row r="56" spans="1:13" s="1" customFormat="1" ht="13.5" customHeight="1">
      <c r="A56" s="42"/>
      <c r="B56" s="42"/>
      <c r="C56" s="42"/>
      <c r="D56" s="42"/>
      <c r="E56" s="42"/>
      <c r="F56" s="38" t="s">
        <v>188</v>
      </c>
      <c r="G56" s="37">
        <v>48</v>
      </c>
      <c r="H56" s="37">
        <v>48</v>
      </c>
      <c r="I56" s="28" t="s">
        <v>187</v>
      </c>
      <c r="J56" s="28"/>
      <c r="L56" s="52"/>
      <c r="M56" s="18"/>
    </row>
    <row r="57" spans="1:13" s="1" customFormat="1" ht="13.5" customHeight="1">
      <c r="A57" s="42"/>
      <c r="B57" s="42"/>
      <c r="C57" s="42"/>
      <c r="D57" s="42"/>
      <c r="E57" s="42"/>
      <c r="F57" s="38" t="s">
        <v>189</v>
      </c>
      <c r="G57" s="37">
        <v>40</v>
      </c>
      <c r="H57" s="37">
        <v>40</v>
      </c>
      <c r="I57" s="28" t="s">
        <v>190</v>
      </c>
      <c r="J57" s="28"/>
      <c r="L57" s="52"/>
      <c r="M57" s="18"/>
    </row>
    <row r="58" spans="1:13" s="1" customFormat="1" ht="13.5" customHeight="1">
      <c r="A58" s="42"/>
      <c r="B58" s="42"/>
      <c r="C58" s="42"/>
      <c r="D58" s="42"/>
      <c r="E58" s="42"/>
      <c r="F58" s="38" t="s">
        <v>191</v>
      </c>
      <c r="G58" s="37">
        <v>40</v>
      </c>
      <c r="H58" s="37">
        <v>40</v>
      </c>
      <c r="I58" s="28" t="s">
        <v>192</v>
      </c>
      <c r="J58" s="28"/>
      <c r="L58" s="52"/>
      <c r="M58" s="18"/>
    </row>
    <row r="59" spans="1:13" s="1" customFormat="1" ht="13.5" customHeight="1">
      <c r="A59" s="42"/>
      <c r="B59" s="42"/>
      <c r="C59" s="42"/>
      <c r="D59" s="42"/>
      <c r="E59" s="42"/>
      <c r="F59" s="38" t="s">
        <v>193</v>
      </c>
      <c r="G59" s="37">
        <v>90</v>
      </c>
      <c r="H59" s="37">
        <v>90</v>
      </c>
      <c r="I59" s="28" t="s">
        <v>53</v>
      </c>
      <c r="J59" s="28"/>
      <c r="L59" s="52"/>
      <c r="M59" s="18"/>
    </row>
    <row r="60" spans="1:12" s="1" customFormat="1" ht="13.5" customHeight="1">
      <c r="A60" s="28" t="s">
        <v>121</v>
      </c>
      <c r="B60" s="26">
        <f>SUM(B6:B59)</f>
        <v>4000</v>
      </c>
      <c r="C60" s="26">
        <f>SUM(C6:C59)</f>
        <v>4000</v>
      </c>
      <c r="D60" s="37">
        <f>SUM(D6:D31)</f>
        <v>15667</v>
      </c>
      <c r="E60" s="37">
        <f>SUM(E6:E31)</f>
        <v>15667</v>
      </c>
      <c r="F60" s="37"/>
      <c r="G60" s="37">
        <f>SUM(G6:G59)</f>
        <v>10333</v>
      </c>
      <c r="H60" s="37">
        <f>SUM(H6:H59)</f>
        <v>10333</v>
      </c>
      <c r="I60" s="37"/>
      <c r="J60" s="37"/>
      <c r="L60" s="52"/>
    </row>
  </sheetData>
  <sheetProtection/>
  <mergeCells count="13">
    <mergeCell ref="A1:J1"/>
    <mergeCell ref="A2:E2"/>
    <mergeCell ref="F2:H2"/>
    <mergeCell ref="B3:E3"/>
    <mergeCell ref="G3:H3"/>
    <mergeCell ref="B4:C4"/>
    <mergeCell ref="D4:E4"/>
    <mergeCell ref="A3:A5"/>
    <mergeCell ref="F3:F5"/>
    <mergeCell ref="G4:G5"/>
    <mergeCell ref="H4:H5"/>
    <mergeCell ref="I2:I5"/>
    <mergeCell ref="J2:J5"/>
  </mergeCells>
  <printOptions horizontalCentered="1" verticalCentered="1"/>
  <pageMargins left="0.36" right="0.36" top="0.41" bottom="0.4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D18" sqref="D18"/>
    </sheetView>
  </sheetViews>
  <sheetFormatPr defaultColWidth="9.00390625" defaultRowHeight="15"/>
  <cols>
    <col min="1" max="1" width="10.421875" style="1" customWidth="1"/>
    <col min="2" max="2" width="14.00390625" style="1" customWidth="1"/>
    <col min="3" max="3" width="10.7109375" style="1" customWidth="1"/>
    <col min="4" max="4" width="10.57421875" style="1" customWidth="1"/>
    <col min="5" max="5" width="11.8515625" style="1" customWidth="1"/>
    <col min="6" max="6" width="12.421875" style="1" customWidth="1"/>
    <col min="7" max="7" width="16.421875" style="1" customWidth="1"/>
    <col min="8" max="16384" width="9.00390625" style="1" customWidth="1"/>
  </cols>
  <sheetData>
    <row r="1" spans="1:8" s="1" customFormat="1" ht="54" customHeight="1">
      <c r="A1" s="2" t="s">
        <v>194</v>
      </c>
      <c r="B1" s="2"/>
      <c r="C1" s="2"/>
      <c r="D1" s="2"/>
      <c r="E1" s="2"/>
      <c r="F1" s="2"/>
      <c r="G1" s="2"/>
      <c r="H1" s="3"/>
    </row>
    <row r="2" spans="1:7" s="1" customFormat="1" ht="21.75" customHeight="1">
      <c r="A2" s="4" t="s">
        <v>123</v>
      </c>
      <c r="B2" s="4" t="s">
        <v>195</v>
      </c>
      <c r="C2" s="5" t="s">
        <v>196</v>
      </c>
      <c r="D2" s="6"/>
      <c r="E2" s="6"/>
      <c r="F2" s="6"/>
      <c r="G2" s="7" t="s">
        <v>4</v>
      </c>
    </row>
    <row r="3" spans="1:7" s="1" customFormat="1" ht="21.75" customHeight="1">
      <c r="A3" s="8"/>
      <c r="B3" s="8"/>
      <c r="C3" s="9" t="s">
        <v>143</v>
      </c>
      <c r="D3" s="10"/>
      <c r="E3" s="11" t="s">
        <v>197</v>
      </c>
      <c r="F3" s="11"/>
      <c r="G3" s="7"/>
    </row>
    <row r="4" spans="1:7" s="1" customFormat="1" ht="21.75" customHeight="1">
      <c r="A4" s="8"/>
      <c r="B4" s="8"/>
      <c r="C4" s="12" t="s">
        <v>144</v>
      </c>
      <c r="D4" s="13" t="s">
        <v>145</v>
      </c>
      <c r="E4" s="11" t="s">
        <v>7</v>
      </c>
      <c r="F4" s="11" t="s">
        <v>6</v>
      </c>
      <c r="G4" s="7"/>
    </row>
    <row r="5" spans="1:10" s="1" customFormat="1" ht="28.5" customHeight="1">
      <c r="A5" s="7">
        <v>1</v>
      </c>
      <c r="B5" s="7" t="s">
        <v>36</v>
      </c>
      <c r="C5" s="7">
        <v>26</v>
      </c>
      <c r="D5" s="7">
        <v>440</v>
      </c>
      <c r="E5" s="7">
        <v>340</v>
      </c>
      <c r="F5" s="7">
        <v>58</v>
      </c>
      <c r="G5" s="7"/>
      <c r="H5" s="14"/>
      <c r="I5" s="19"/>
      <c r="J5" s="19"/>
    </row>
    <row r="6" spans="1:10" s="1" customFormat="1" ht="28.5" customHeight="1">
      <c r="A6" s="7">
        <v>2</v>
      </c>
      <c r="B6" s="7" t="s">
        <v>153</v>
      </c>
      <c r="C6" s="7"/>
      <c r="D6" s="7">
        <v>500</v>
      </c>
      <c r="E6" s="7"/>
      <c r="F6" s="7"/>
      <c r="G6" s="7"/>
      <c r="H6" s="14"/>
      <c r="I6" s="19"/>
      <c r="J6" s="19"/>
    </row>
    <row r="7" spans="1:10" s="1" customFormat="1" ht="28.5" customHeight="1">
      <c r="A7" s="7">
        <v>3</v>
      </c>
      <c r="B7" s="7" t="s">
        <v>34</v>
      </c>
      <c r="C7" s="7"/>
      <c r="D7" s="7">
        <v>900</v>
      </c>
      <c r="E7" s="7">
        <v>2794</v>
      </c>
      <c r="F7" s="7">
        <v>1057</v>
      </c>
      <c r="G7" s="7"/>
      <c r="H7" s="14"/>
      <c r="I7" s="19"/>
      <c r="J7" s="19"/>
    </row>
    <row r="8" spans="1:10" s="1" customFormat="1" ht="28.5" customHeight="1">
      <c r="A8" s="7">
        <v>4</v>
      </c>
      <c r="B8" s="7" t="s">
        <v>29</v>
      </c>
      <c r="C8" s="7"/>
      <c r="D8" s="7">
        <v>2425</v>
      </c>
      <c r="E8" s="7">
        <v>1324</v>
      </c>
      <c r="F8" s="7">
        <v>340</v>
      </c>
      <c r="G8" s="7"/>
      <c r="H8" s="14"/>
      <c r="I8" s="19"/>
      <c r="J8" s="19"/>
    </row>
    <row r="9" spans="1:10" s="1" customFormat="1" ht="28.5" customHeight="1">
      <c r="A9" s="7">
        <v>5</v>
      </c>
      <c r="B9" s="7" t="s">
        <v>156</v>
      </c>
      <c r="C9" s="7"/>
      <c r="D9" s="7">
        <v>849</v>
      </c>
      <c r="E9" s="7">
        <v>249</v>
      </c>
      <c r="F9" s="7"/>
      <c r="G9" s="7"/>
      <c r="H9" s="14"/>
      <c r="I9" s="19"/>
      <c r="J9" s="19"/>
    </row>
    <row r="10" spans="1:10" s="1" customFormat="1" ht="28.5" customHeight="1">
      <c r="A10" s="7">
        <v>6</v>
      </c>
      <c r="B10" s="7" t="s">
        <v>14</v>
      </c>
      <c r="C10" s="7">
        <v>1150</v>
      </c>
      <c r="D10" s="7">
        <v>1520</v>
      </c>
      <c r="E10" s="7">
        <v>100</v>
      </c>
      <c r="F10" s="7">
        <v>220</v>
      </c>
      <c r="G10" s="7"/>
      <c r="H10" s="14"/>
      <c r="I10" s="19"/>
      <c r="J10" s="19"/>
    </row>
    <row r="11" spans="1:10" s="1" customFormat="1" ht="28.5" customHeight="1">
      <c r="A11" s="7">
        <v>7</v>
      </c>
      <c r="B11" s="7" t="s">
        <v>151</v>
      </c>
      <c r="C11" s="7">
        <v>160</v>
      </c>
      <c r="D11" s="7">
        <v>500</v>
      </c>
      <c r="E11" s="7"/>
      <c r="F11" s="7">
        <v>20</v>
      </c>
      <c r="G11" s="7"/>
      <c r="H11" s="14"/>
      <c r="I11" s="19"/>
      <c r="J11" s="19"/>
    </row>
    <row r="12" spans="1:10" s="1" customFormat="1" ht="28.5" customHeight="1">
      <c r="A12" s="7">
        <v>8</v>
      </c>
      <c r="B12" s="7" t="s">
        <v>22</v>
      </c>
      <c r="C12" s="9"/>
      <c r="D12" s="11">
        <v>3001</v>
      </c>
      <c r="E12" s="7">
        <v>1813</v>
      </c>
      <c r="F12" s="7">
        <v>480</v>
      </c>
      <c r="G12" s="7"/>
      <c r="H12" s="14"/>
      <c r="I12" s="19"/>
      <c r="J12" s="19"/>
    </row>
    <row r="13" spans="1:10" s="1" customFormat="1" ht="28.5" customHeight="1">
      <c r="A13" s="7">
        <v>9</v>
      </c>
      <c r="B13" s="7" t="s">
        <v>18</v>
      </c>
      <c r="C13" s="7">
        <v>231</v>
      </c>
      <c r="D13" s="7">
        <v>10965</v>
      </c>
      <c r="E13" s="7">
        <v>3280</v>
      </c>
      <c r="F13" s="7">
        <v>760</v>
      </c>
      <c r="G13" s="7"/>
      <c r="H13" s="14"/>
      <c r="I13" s="19"/>
      <c r="J13" s="19"/>
    </row>
    <row r="14" spans="1:10" s="1" customFormat="1" ht="28.5" customHeight="1">
      <c r="A14" s="7">
        <v>10</v>
      </c>
      <c r="B14" s="7" t="s">
        <v>149</v>
      </c>
      <c r="C14" s="7">
        <v>2013</v>
      </c>
      <c r="D14" s="7">
        <v>4000</v>
      </c>
      <c r="E14" s="7"/>
      <c r="F14" s="7">
        <v>28</v>
      </c>
      <c r="G14" s="7"/>
      <c r="H14" s="14"/>
      <c r="I14" s="19"/>
      <c r="J14" s="19"/>
    </row>
    <row r="15" spans="1:10" s="1" customFormat="1" ht="28.5" customHeight="1">
      <c r="A15" s="7">
        <v>11</v>
      </c>
      <c r="B15" s="7" t="s">
        <v>160</v>
      </c>
      <c r="C15" s="7">
        <v>220</v>
      </c>
      <c r="D15" s="7"/>
      <c r="E15" s="7"/>
      <c r="F15" s="7">
        <v>17</v>
      </c>
      <c r="G15" s="7"/>
      <c r="H15" s="14"/>
      <c r="I15" s="19"/>
      <c r="J15" s="19"/>
    </row>
    <row r="16" spans="1:10" s="1" customFormat="1" ht="28.5" customHeight="1">
      <c r="A16" s="7">
        <v>12</v>
      </c>
      <c r="B16" s="7" t="s">
        <v>162</v>
      </c>
      <c r="C16" s="7">
        <v>200</v>
      </c>
      <c r="D16" s="7"/>
      <c r="E16" s="7"/>
      <c r="F16" s="7">
        <v>20</v>
      </c>
      <c r="G16" s="7"/>
      <c r="I16" s="19"/>
      <c r="J16" s="19"/>
    </row>
    <row r="17" spans="1:10" s="1" customFormat="1" ht="28.5" customHeight="1">
      <c r="A17" s="11">
        <v>13</v>
      </c>
      <c r="B17" s="15" t="s">
        <v>158</v>
      </c>
      <c r="C17" s="16"/>
      <c r="D17" s="7">
        <v>900</v>
      </c>
      <c r="E17" s="7">
        <v>100</v>
      </c>
      <c r="F17" s="7"/>
      <c r="G17" s="7"/>
      <c r="I17" s="19"/>
      <c r="J17" s="19"/>
    </row>
    <row r="18" spans="1:10" s="1" customFormat="1" ht="28.5" customHeight="1">
      <c r="A18" s="17" t="s">
        <v>121</v>
      </c>
      <c r="B18" s="15"/>
      <c r="C18" s="16">
        <f>SUM(C5:C17)</f>
        <v>4000</v>
      </c>
      <c r="D18" s="7">
        <f>SUM(D5:D17)</f>
        <v>26000</v>
      </c>
      <c r="E18" s="7">
        <f>SUM(E5:E17)</f>
        <v>10000</v>
      </c>
      <c r="F18" s="7">
        <f>SUM(F5:F16)</f>
        <v>3000</v>
      </c>
      <c r="G18" s="7"/>
      <c r="I18" s="20"/>
      <c r="J18" s="20"/>
    </row>
    <row r="19" spans="1:7" s="1" customFormat="1" ht="13.5">
      <c r="A19" s="18"/>
      <c r="B19" s="18"/>
      <c r="C19" s="18"/>
      <c r="D19" s="18"/>
      <c r="E19" s="18"/>
      <c r="F19" s="18"/>
      <c r="G19" s="18"/>
    </row>
  </sheetData>
  <sheetProtection/>
  <mergeCells count="8">
    <mergeCell ref="A1:G1"/>
    <mergeCell ref="C2:F2"/>
    <mergeCell ref="C3:D3"/>
    <mergeCell ref="E3:F3"/>
    <mergeCell ref="A18:B18"/>
    <mergeCell ref="A19:G19"/>
    <mergeCell ref="A2:A4"/>
    <mergeCell ref="B2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2024-04-02T03:43:10Z</dcterms:created>
  <dcterms:modified xsi:type="dcterms:W3CDTF">2024-04-09T01:07:00Z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