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<sst xmlns="http://schemas.openxmlformats.org/spreadsheetml/2006/main" count="31" uniqueCount="29">
  <si>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附件：</t>
  </si>
  <si>
    <t>隆德县2025年标准化肉牛场建设项目资金补贴公示表</t>
  </si>
  <si>
    <t>序号</t>
  </si>
  <si>
    <t>项目名称</t>
  </si>
  <si>
    <t>项目实施单位</t>
  </si>
  <si>
    <t>存栏牛
（头）</t>
  </si>
  <si>
    <t>牛棚</t>
  </si>
  <si>
    <t>青贮池</t>
  </si>
  <si>
    <t>补贴资金合计
（万元）</t>
  </si>
  <si>
    <t>应补资金合计（万元）</t>
  </si>
  <si>
    <t>已兑付补贴资金
（万元）</t>
  </si>
  <si>
    <t>本次兑付补贴资金
（万元）</t>
  </si>
  <si>
    <t>备注</t>
  </si>
  <si>
    <t>第三方核量面积
（㎡）</t>
  </si>
  <si>
    <t>畜牧中心测量面积
（㎡）</t>
  </si>
  <si>
    <t>第三方与畜牧中心偏差率</t>
  </si>
  <si>
    <t>实际补贴面积
（㎡）</t>
  </si>
  <si>
    <t>补贴标准
（元/㎡）</t>
  </si>
  <si>
    <t>补贴资金
（万元）</t>
  </si>
  <si>
    <t>第三方核量容积
（m³）</t>
  </si>
  <si>
    <t>畜牧中心测量容积
（m³）</t>
  </si>
  <si>
    <t>实际补贴容积
（m³）</t>
  </si>
  <si>
    <t>补贴标准
（元/m³）</t>
  </si>
  <si>
    <t>隆德县康之源种养殖家庭农场标准化肉牛场建设项目</t>
  </si>
  <si>
    <t>隆德县康之源种养殖家庭农场</t>
  </si>
  <si>
    <t>按照《中共隆德县委办公室隆德县人民政府办公室关于印发&lt;隆德县2025年产业振兴工作方案&gt;的通知》（隆党办发〔2025〕11号）精神，肉牛存栏量、圈舍、青贮池比例不高于 1: 15: 7补贴。</t>
  </si>
  <si>
    <t>宁夏佳业农牧科技有限公司标准化肉牛场建设项目</t>
  </si>
  <si>
    <t>宁夏佳业农牧科技有限公司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</si>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</sst>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177" fontId="0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177" fontId="3" fillId="0" borderId="5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"/>
  <sheetViews>
    <sheetView tabSelected="1" topLeftCell="E1" workbookViewId="0">
      <selection activeCell="Q9" sqref="Q9"/>
    </sheetView>
  </sheetViews>
  <sheetFormatPr defaultColWidth="18.4416666666667" defaultRowHeight="34" customHeight="1"/>
  <cols>
    <col min="1" max="1" width="11.875" style="2" customWidth="1"/>
    <col min="2" max="2" width="26.9083333333333" style="3" customWidth="1"/>
    <col min="3" max="3" width="17.5" style="3" customWidth="1"/>
    <col min="4" max="14" width="10" style="4" customWidth="1"/>
    <col min="15" max="15" width="10" style="5" customWidth="1"/>
    <col min="16" max="16" width="10" style="6" customWidth="1"/>
    <col min="17" max="17" width="12.9416666666667" style="5" customWidth="1"/>
    <col min="18" max="18" width="27.0583333333333" style="7" customWidth="1"/>
    <col min="19" max="19" width="16.5" style="1" customWidth="1"/>
    <col min="20" max="16382" width="18.4416666666667" style="1" customWidth="1"/>
    <col min="16383" max="16384" width="18.4416666666667" style="1"/>
  </cols>
  <sheetData>
    <row r="1" customHeight="1" spans="1:1">
      <c r="A1" s="2" t="s">
        <v>0</v>
      </c>
    </row>
    <row r="2" s="1" customFormat="1" ht="51" customHeight="1" spans="1:2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="1" customFormat="1" ht="38" customHeight="1" spans="1:21">
      <c r="A3" s="9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3"/>
      <c r="G3" s="13"/>
      <c r="H3" s="13"/>
      <c r="I3" s="13"/>
      <c r="J3" s="23"/>
      <c r="K3" s="10" t="s">
        <v>7</v>
      </c>
      <c r="L3" s="10"/>
      <c r="M3" s="10"/>
      <c r="N3" s="10"/>
      <c r="O3" s="10"/>
      <c r="P3" s="10"/>
      <c r="Q3" s="25" t="s">
        <v>8</v>
      </c>
      <c r="R3" s="25" t="s">
        <v>9</v>
      </c>
      <c r="S3" s="26" t="s">
        <v>10</v>
      </c>
      <c r="T3" s="25" t="s">
        <v>11</v>
      </c>
      <c r="U3" s="10" t="s">
        <v>12</v>
      </c>
    </row>
    <row r="4" s="1" customFormat="1" ht="95" customHeight="1" spans="1:21">
      <c r="A4" s="9"/>
      <c r="B4" s="10"/>
      <c r="C4" s="10"/>
      <c r="D4" s="14"/>
      <c r="E4" s="10" t="s">
        <v>13</v>
      </c>
      <c r="F4" s="10" t="s">
        <v>14</v>
      </c>
      <c r="G4" s="15" t="s">
        <v>15</v>
      </c>
      <c r="H4" s="10" t="s">
        <v>16</v>
      </c>
      <c r="I4" s="10" t="s">
        <v>17</v>
      </c>
      <c r="J4" s="10" t="s">
        <v>18</v>
      </c>
      <c r="K4" s="10" t="s">
        <v>19</v>
      </c>
      <c r="L4" s="10" t="s">
        <v>20</v>
      </c>
      <c r="M4" s="10" t="s">
        <v>15</v>
      </c>
      <c r="N4" s="10" t="s">
        <v>21</v>
      </c>
      <c r="O4" s="10" t="s">
        <v>22</v>
      </c>
      <c r="P4" s="10" t="s">
        <v>18</v>
      </c>
      <c r="Q4" s="27"/>
      <c r="R4" s="27"/>
      <c r="S4" s="28"/>
      <c r="T4" s="27"/>
      <c r="U4" s="10"/>
    </row>
    <row r="5" s="1" customFormat="1" ht="89" customHeight="1" spans="1:21">
      <c r="A5" s="16">
        <v>1</v>
      </c>
      <c r="B5" s="17" t="s">
        <v>23</v>
      </c>
      <c r="C5" s="17" t="s">
        <v>24</v>
      </c>
      <c r="D5" s="18">
        <v>406</v>
      </c>
      <c r="E5" s="17">
        <v>6077</v>
      </c>
      <c r="F5" s="17">
        <v>6060</v>
      </c>
      <c r="G5" s="19">
        <v>0.0028</v>
      </c>
      <c r="H5" s="20">
        <f>E5</f>
        <v>6077</v>
      </c>
      <c r="I5" s="17">
        <v>280</v>
      </c>
      <c r="J5" s="17">
        <f>H5*280/10000</f>
        <v>170.156</v>
      </c>
      <c r="K5" s="17">
        <v>2899</v>
      </c>
      <c r="L5" s="17">
        <v>2896</v>
      </c>
      <c r="M5" s="19">
        <v>0.001</v>
      </c>
      <c r="N5" s="20">
        <f>D5*7</f>
        <v>2842</v>
      </c>
      <c r="O5" s="17">
        <v>60</v>
      </c>
      <c r="P5" s="17">
        <f>N5*O5/10000</f>
        <v>17.052</v>
      </c>
      <c r="Q5" s="29">
        <f>(H5*I5+N5*O5)/10000</f>
        <v>187.208</v>
      </c>
      <c r="R5" s="29">
        <v>187.21</v>
      </c>
      <c r="S5" s="29">
        <v>90</v>
      </c>
      <c r="T5" s="29">
        <f>Q5-S5</f>
        <v>97.208</v>
      </c>
      <c r="U5" s="30" t="s">
        <v>25</v>
      </c>
    </row>
    <row r="6" s="1" customFormat="1" ht="133" customHeight="1" spans="1:21">
      <c r="A6" s="16">
        <v>2</v>
      </c>
      <c r="B6" s="17" t="s">
        <v>26</v>
      </c>
      <c r="C6" s="17" t="s">
        <v>27</v>
      </c>
      <c r="D6" s="18">
        <v>435</v>
      </c>
      <c r="E6" s="17">
        <v>7590</v>
      </c>
      <c r="F6" s="17">
        <v>7652</v>
      </c>
      <c r="G6" s="19">
        <v>0.0082</v>
      </c>
      <c r="H6" s="20">
        <v>6525</v>
      </c>
      <c r="I6" s="17">
        <v>280</v>
      </c>
      <c r="J6" s="17">
        <f>H6*280/10000</f>
        <v>182.7</v>
      </c>
      <c r="K6" s="17">
        <v>3828</v>
      </c>
      <c r="L6" s="17">
        <v>3864</v>
      </c>
      <c r="M6" s="19">
        <v>0.0094</v>
      </c>
      <c r="N6" s="20">
        <v>3045</v>
      </c>
      <c r="O6" s="17">
        <v>60</v>
      </c>
      <c r="P6" s="17">
        <f>N6*O6/10000</f>
        <v>18.27</v>
      </c>
      <c r="Q6" s="29">
        <f>(H6*I6+N6*O6)/10000</f>
        <v>200.97</v>
      </c>
      <c r="R6" s="29">
        <v>200</v>
      </c>
      <c r="S6" s="29">
        <v>100</v>
      </c>
      <c r="T6" s="29">
        <v>100</v>
      </c>
      <c r="U6" s="30"/>
    </row>
    <row r="7" s="1" customFormat="1" ht="50" customHeight="1" spans="1:21">
      <c r="A7" s="9" t="s">
        <v>28</v>
      </c>
      <c r="B7" s="9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4"/>
      <c r="P7" s="24"/>
      <c r="Q7" s="31">
        <f t="shared" ref="Q7:T7" si="0">SUM(Q5:Q6)</f>
        <v>388.178</v>
      </c>
      <c r="R7" s="31">
        <f t="shared" si="0"/>
        <v>387.21</v>
      </c>
      <c r="S7" s="29">
        <f t="shared" si="0"/>
        <v>190</v>
      </c>
      <c r="T7" s="31">
        <f t="shared" si="0"/>
        <v>197.208</v>
      </c>
      <c r="U7" s="32"/>
    </row>
    <row r="8" ht="50" customHeight="1"/>
    <row r="9" ht="50" customHeight="1"/>
  </sheetData>
  <mergeCells count="14">
    <mergeCell ref="A2:U2"/>
    <mergeCell ref="E3:J3"/>
    <mergeCell ref="K3:P3"/>
    <mergeCell ref="A7:B7"/>
    <mergeCell ref="A3:A4"/>
    <mergeCell ref="B3:B4"/>
    <mergeCell ref="C3:C4"/>
    <mergeCell ref="D3:D4"/>
    <mergeCell ref="Q3:Q4"/>
    <mergeCell ref="R3:R4"/>
    <mergeCell ref="S3:S4"/>
    <mergeCell ref="T3:T4"/>
    <mergeCell ref="U3:U4"/>
    <mergeCell ref="U5:U6"/>
  </mergeCells>
  <pageMargins left="0.75" right="0.75" top="1" bottom="1" header="0.5" footer="0.5"/>
  <pageSetup paperSize="9" scale="4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凉*殇</cp:lastModifiedBy>
  <dcterms:created xsi:type="dcterms:W3CDTF">2025-09-25T03:32:00Z</dcterms:created>
  <dcterms:modified xsi:type="dcterms:W3CDTF">2025-09-26T09:11:26Z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5A837DBA5B494648865A09EF621E2E94_11</vt:lpwstr>
  </property>
  <property fmtid="{D5CDD505-2E9C-101B-9397-08002B2CF9AE}" pid="3" name="KSOProductBuildVer">
    <vt:lpwstr>2052-12.1.0.22529</vt:lpwstr>
  </property>
</Properties>
</file>