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</sheets>
  <definedNames>
    <definedName name="_xlnm.Print_Area" localSheetId="0">Sheet2!$A$1:$J$30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<sst xmlns="http://schemas.openxmlformats.org/spreadsheetml/2006/main" count="67" uniqueCount="53">
  <si>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附件：</t>
  </si>
  <si>
    <t>隆德县2025年第一批中药材加工、销售、品牌认证补贴资金兑付表</t>
  </si>
  <si>
    <t>序号</t>
  </si>
  <si>
    <t>经营主体名称</t>
  </si>
  <si>
    <t>补贴类别及金额</t>
  </si>
  <si>
    <t>资金合计
（万元）</t>
  </si>
  <si>
    <t>备注</t>
  </si>
  <si>
    <t>中药材加工</t>
  </si>
  <si>
    <t>补贴金额
（万元）</t>
  </si>
  <si>
    <t>中药材销售</t>
  </si>
  <si>
    <t>中药材品牌认证</t>
  </si>
  <si>
    <t>隆德县葆易圣药业有限公司</t>
  </si>
  <si>
    <t>购置中药材加工设备12.88万元</t>
  </si>
  <si>
    <t>中药材年交易额1031万元</t>
  </si>
  <si>
    <t>再次获得有机农产品认证3个</t>
  </si>
  <si>
    <t>上药（宁夏）中药资源开发有限公司</t>
  </si>
  <si>
    <t>中药材年交易额1026万元</t>
  </si>
  <si>
    <t>宁夏六盘康缘中药材科技有限公司</t>
  </si>
  <si>
    <t>新建1000㎡中药材晾晒场，总投资50万元</t>
  </si>
  <si>
    <t>隆德县福源中药材科技有限公司</t>
  </si>
  <si>
    <t>购置中药材加工设备0.96万元；加工外销（县外）中药材切片208吨，订单收购30户农户自产药材</t>
  </si>
  <si>
    <t>首次获得中国良好农业规范认证1个</t>
  </si>
  <si>
    <t>宁夏恒瑞元中药材科技有限公司</t>
  </si>
  <si>
    <t>购置中药材加工设备0.72万元；加工外销（县外）中药材切片158吨，订单收购30户农户自产药材</t>
  </si>
  <si>
    <t>宁夏浩元中药材科技有限公司</t>
  </si>
  <si>
    <t>新建378㎡中药材加工车间，总投资50.2万元</t>
  </si>
  <si>
    <t>宁夏惠康中药材科技有限公司</t>
  </si>
  <si>
    <t>中药材年交易额611.6万元</t>
  </si>
  <si>
    <t>隆德县牧恒种养殖家庭农场</t>
  </si>
  <si>
    <t>首次进驻隆德县中药材交易市场(六盘山黄芪城)，门店面积42㎡</t>
  </si>
  <si>
    <t>隆德县药居坊中药材经销部</t>
  </si>
  <si>
    <t>宁夏芪观中药材有限公司</t>
  </si>
  <si>
    <t>葆仁堂（宁夏）商贸有限公司</t>
  </si>
  <si>
    <t>宁夏西北药材科技有限公司隆德分公司</t>
  </si>
  <si>
    <t>首次进驻隆德县中药材交易市场(六盘山黄芪城)，门店面积60㎡</t>
  </si>
  <si>
    <t>隆德县润丰中药材购销部</t>
  </si>
  <si>
    <t>宁夏野生中药材销售有限公司</t>
  </si>
  <si>
    <t>首次进驻隆德县中药材交易市场(六盘山黄芪城)，门店面积44㎡</t>
  </si>
  <si>
    <t>隆德县本草源中药材购销部</t>
  </si>
  <si>
    <t>首次进驻隆德县中药材交易市场(六盘山黄芪城)，门店面积41㎡</t>
  </si>
  <si>
    <t>宁夏隆发农业发展有限公司</t>
  </si>
  <si>
    <t>隆德县正辉中药材购销部</t>
  </si>
  <si>
    <t>隆德县盘芪中药材经销部</t>
  </si>
  <si>
    <t>隆德县德云堂中药材经销部</t>
  </si>
  <si>
    <t>隆德县百草中药材购销铺</t>
  </si>
  <si>
    <t>首次进驻隆德县中药材交易市场(六盘山黄芪城)，门店面积31㎡</t>
  </si>
  <si>
    <t>宁夏焰火商贸有限公司</t>
  </si>
  <si>
    <t>宁夏玖紫焰红文化传媒有限公司</t>
  </si>
  <si>
    <t>宁夏康苪中药材科技有限公司</t>
  </si>
  <si>
    <t>首次进驻隆德县中药材交易市场(六盘山黄芪城)，门店面积40㎡</t>
  </si>
  <si>
    <t>隆德县安佰拓种植家庭农场</t>
  </si>
  <si>
    <t>隆德县绿源种养殖专业合作社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</si>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</sst>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topLeftCell="A20" workbookViewId="0">
      <selection activeCell="A5" sqref="A5:A29"/>
    </sheetView>
  </sheetViews>
  <sheetFormatPr defaultColWidth="19.1083333333333" defaultRowHeight="42" customHeight="1"/>
  <cols>
    <col min="1" max="1" width="7" style="1" customWidth="1"/>
    <col min="2" max="2" width="27.5" style="2" customWidth="1"/>
    <col min="3" max="3" width="32.875" style="1" customWidth="1"/>
    <col min="4" max="4" width="10.375" style="1" customWidth="1"/>
    <col min="5" max="5" width="32.875" style="1" customWidth="1"/>
    <col min="6" max="6" width="10.375" style="1" customWidth="1"/>
    <col min="7" max="7" width="32.875" style="1" customWidth="1"/>
    <col min="8" max="8" width="10.375" style="1" customWidth="1"/>
    <col min="9" max="9" width="14.1083333333333" style="1" customWidth="1"/>
    <col min="10" max="10" width="13.75" style="1" customWidth="1"/>
    <col min="11" max="16383" width="19.1083333333333" style="1" customWidth="1"/>
    <col min="16384" max="16384" width="19.1083333333333" style="1"/>
  </cols>
  <sheetData>
    <row r="1" ht="33" customHeight="1" spans="1:1">
      <c r="A1" s="1" t="s">
        <v>0</v>
      </c>
    </row>
    <row r="2" s="1" customFormat="1" customHeight="1" spans="1:10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</row>
    <row r="3" s="2" customFormat="1" ht="35" customHeight="1" spans="1:10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18"/>
      <c r="I3" s="18" t="s">
        <v>5</v>
      </c>
      <c r="J3" s="6" t="s">
        <v>6</v>
      </c>
    </row>
    <row r="4" s="2" customFormat="1" ht="35" customHeight="1" spans="1:10">
      <c r="A4" s="9"/>
      <c r="B4" s="9"/>
      <c r="C4" s="10" t="s">
        <v>7</v>
      </c>
      <c r="D4" s="10" t="s">
        <v>8</v>
      </c>
      <c r="E4" s="10" t="s">
        <v>9</v>
      </c>
      <c r="F4" s="10" t="s">
        <v>8</v>
      </c>
      <c r="G4" s="10" t="s">
        <v>10</v>
      </c>
      <c r="H4" s="10" t="s">
        <v>8</v>
      </c>
      <c r="I4" s="22"/>
      <c r="J4" s="9"/>
    </row>
    <row r="5" s="1" customFormat="1" ht="44" customHeight="1" spans="1:10">
      <c r="A5" s="11">
        <v>1</v>
      </c>
      <c r="B5" s="12" t="s">
        <v>11</v>
      </c>
      <c r="C5" s="13" t="s">
        <v>12</v>
      </c>
      <c r="D5" s="13">
        <v>1.28</v>
      </c>
      <c r="E5" s="13" t="s">
        <v>13</v>
      </c>
      <c r="F5" s="13">
        <v>10</v>
      </c>
      <c r="G5" s="13" t="s">
        <v>14</v>
      </c>
      <c r="H5" s="19">
        <v>9</v>
      </c>
      <c r="I5" s="19">
        <f t="shared" ref="I5:I11" si="0">D5+F5+H5</f>
        <v>20.28</v>
      </c>
      <c r="J5" s="13"/>
    </row>
    <row r="6" s="1" customFormat="1" ht="44" customHeight="1" spans="1:10">
      <c r="A6" s="11">
        <v>2</v>
      </c>
      <c r="B6" s="12" t="s">
        <v>15</v>
      </c>
      <c r="C6" s="13"/>
      <c r="D6" s="13"/>
      <c r="E6" s="13" t="s">
        <v>16</v>
      </c>
      <c r="F6" s="13">
        <v>10</v>
      </c>
      <c r="G6" s="13"/>
      <c r="H6" s="19"/>
      <c r="I6" s="19">
        <f t="shared" si="0"/>
        <v>10</v>
      </c>
      <c r="J6" s="13"/>
    </row>
    <row r="7" ht="44" customHeight="1" spans="1:10">
      <c r="A7" s="11">
        <v>3</v>
      </c>
      <c r="B7" s="12" t="s">
        <v>17</v>
      </c>
      <c r="C7" s="13" t="s">
        <v>18</v>
      </c>
      <c r="D7" s="13">
        <v>10</v>
      </c>
      <c r="E7" s="13"/>
      <c r="F7" s="13"/>
      <c r="G7" s="13"/>
      <c r="H7" s="13"/>
      <c r="I7" s="19">
        <f t="shared" si="0"/>
        <v>10</v>
      </c>
      <c r="J7" s="13"/>
    </row>
    <row r="8" ht="44" customHeight="1" spans="1:10">
      <c r="A8" s="11">
        <v>4</v>
      </c>
      <c r="B8" s="13" t="s">
        <v>19</v>
      </c>
      <c r="C8" s="13" t="s">
        <v>20</v>
      </c>
      <c r="D8" s="13">
        <v>20.096</v>
      </c>
      <c r="E8" s="13"/>
      <c r="F8" s="13"/>
      <c r="G8" s="13" t="s">
        <v>21</v>
      </c>
      <c r="H8" s="13">
        <v>5</v>
      </c>
      <c r="I8" s="13">
        <f t="shared" si="0"/>
        <v>25.096</v>
      </c>
      <c r="J8" s="11"/>
    </row>
    <row r="9" ht="44" customHeight="1" spans="1:10">
      <c r="A9" s="11">
        <v>5</v>
      </c>
      <c r="B9" s="13" t="s">
        <v>22</v>
      </c>
      <c r="C9" s="13" t="s">
        <v>23</v>
      </c>
      <c r="D9" s="13">
        <v>20.072</v>
      </c>
      <c r="E9" s="13"/>
      <c r="F9" s="13"/>
      <c r="G9" s="13"/>
      <c r="H9" s="13"/>
      <c r="I9" s="13">
        <f t="shared" si="0"/>
        <v>20.072</v>
      </c>
      <c r="J9" s="11"/>
    </row>
    <row r="10" ht="44" customHeight="1" spans="1:10">
      <c r="A10" s="11">
        <v>6</v>
      </c>
      <c r="B10" s="13" t="s">
        <v>24</v>
      </c>
      <c r="C10" s="13" t="s">
        <v>25</v>
      </c>
      <c r="D10" s="13">
        <v>10</v>
      </c>
      <c r="E10" s="13"/>
      <c r="F10" s="13"/>
      <c r="G10" s="13"/>
      <c r="H10" s="13"/>
      <c r="I10" s="13">
        <f t="shared" si="0"/>
        <v>10</v>
      </c>
      <c r="J10" s="11"/>
    </row>
    <row r="11" ht="44" customHeight="1" spans="1:10">
      <c r="A11" s="11">
        <v>7</v>
      </c>
      <c r="B11" s="13" t="s">
        <v>26</v>
      </c>
      <c r="C11" s="13"/>
      <c r="D11" s="13"/>
      <c r="E11" s="13" t="s">
        <v>27</v>
      </c>
      <c r="F11" s="13">
        <v>6.1</v>
      </c>
      <c r="G11" s="13"/>
      <c r="H11" s="13"/>
      <c r="I11" s="13">
        <f t="shared" si="0"/>
        <v>6.1</v>
      </c>
      <c r="J11" s="11"/>
    </row>
    <row r="12" s="1" customFormat="1" ht="44" customHeight="1" spans="1:10">
      <c r="A12" s="11">
        <v>8</v>
      </c>
      <c r="B12" s="14" t="s">
        <v>28</v>
      </c>
      <c r="C12" s="15"/>
      <c r="D12" s="15"/>
      <c r="E12" s="14" t="s">
        <v>29</v>
      </c>
      <c r="F12" s="20">
        <f>42*600/10000</f>
        <v>2.52</v>
      </c>
      <c r="G12" s="20"/>
      <c r="H12" s="21"/>
      <c r="I12" s="13">
        <f t="shared" ref="I12:I31" si="1">D12+F12+H12</f>
        <v>2.52</v>
      </c>
      <c r="J12" s="20"/>
    </row>
    <row r="13" s="1" customFormat="1" ht="44" customHeight="1" spans="1:10">
      <c r="A13" s="11">
        <v>9</v>
      </c>
      <c r="B13" s="14" t="s">
        <v>30</v>
      </c>
      <c r="C13" s="15"/>
      <c r="D13" s="15"/>
      <c r="E13" s="14" t="s">
        <v>29</v>
      </c>
      <c r="F13" s="20">
        <f t="shared" ref="F13:F22" si="2">42*600/10000</f>
        <v>2.52</v>
      </c>
      <c r="G13" s="20"/>
      <c r="H13" s="21"/>
      <c r="I13" s="13">
        <f t="shared" si="1"/>
        <v>2.52</v>
      </c>
      <c r="J13" s="20"/>
    </row>
    <row r="14" s="1" customFormat="1" ht="44" customHeight="1" spans="1:10">
      <c r="A14" s="11">
        <v>10</v>
      </c>
      <c r="B14" s="14" t="s">
        <v>31</v>
      </c>
      <c r="C14" s="15"/>
      <c r="D14" s="15"/>
      <c r="E14" s="14" t="s">
        <v>29</v>
      </c>
      <c r="F14" s="20">
        <f t="shared" si="2"/>
        <v>2.52</v>
      </c>
      <c r="G14" s="20"/>
      <c r="H14" s="21"/>
      <c r="I14" s="13">
        <f t="shared" si="1"/>
        <v>2.52</v>
      </c>
      <c r="J14" s="20"/>
    </row>
    <row r="15" s="1" customFormat="1" ht="44" customHeight="1" spans="1:10">
      <c r="A15" s="11">
        <v>11</v>
      </c>
      <c r="B15" s="14" t="s">
        <v>32</v>
      </c>
      <c r="C15" s="15"/>
      <c r="D15" s="15"/>
      <c r="E15" s="14" t="s">
        <v>29</v>
      </c>
      <c r="F15" s="20">
        <f t="shared" si="2"/>
        <v>2.52</v>
      </c>
      <c r="G15" s="20"/>
      <c r="H15" s="21"/>
      <c r="I15" s="13">
        <f t="shared" si="1"/>
        <v>2.52</v>
      </c>
      <c r="J15" s="20"/>
    </row>
    <row r="16" s="1" customFormat="1" ht="44" customHeight="1" spans="1:10">
      <c r="A16" s="11">
        <v>12</v>
      </c>
      <c r="B16" s="14" t="s">
        <v>33</v>
      </c>
      <c r="C16" s="15"/>
      <c r="D16" s="15"/>
      <c r="E16" s="14" t="s">
        <v>34</v>
      </c>
      <c r="F16" s="20">
        <f>60*600/10000</f>
        <v>3.6</v>
      </c>
      <c r="G16" s="20"/>
      <c r="H16" s="21"/>
      <c r="I16" s="13">
        <f t="shared" si="1"/>
        <v>3.6</v>
      </c>
      <c r="J16" s="20"/>
    </row>
    <row r="17" s="1" customFormat="1" ht="44" customHeight="1" spans="1:10">
      <c r="A17" s="11">
        <v>13</v>
      </c>
      <c r="B17" s="14" t="s">
        <v>35</v>
      </c>
      <c r="C17" s="15"/>
      <c r="D17" s="15"/>
      <c r="E17" s="14" t="s">
        <v>29</v>
      </c>
      <c r="F17" s="20">
        <f t="shared" si="2"/>
        <v>2.52</v>
      </c>
      <c r="G17" s="15"/>
      <c r="H17" s="21"/>
      <c r="I17" s="13">
        <f t="shared" si="1"/>
        <v>2.52</v>
      </c>
      <c r="J17" s="20"/>
    </row>
    <row r="18" s="1" customFormat="1" ht="44" customHeight="1" spans="1:10">
      <c r="A18" s="11">
        <v>14</v>
      </c>
      <c r="B18" s="14" t="s">
        <v>36</v>
      </c>
      <c r="C18" s="15"/>
      <c r="D18" s="15"/>
      <c r="E18" s="14" t="s">
        <v>37</v>
      </c>
      <c r="F18" s="20">
        <f>44*600/10000</f>
        <v>2.64</v>
      </c>
      <c r="G18" s="15"/>
      <c r="H18" s="21"/>
      <c r="I18" s="13">
        <f t="shared" si="1"/>
        <v>2.64</v>
      </c>
      <c r="J18" s="20"/>
    </row>
    <row r="19" s="1" customFormat="1" ht="44" customHeight="1" spans="1:10">
      <c r="A19" s="11">
        <v>15</v>
      </c>
      <c r="B19" s="14" t="s">
        <v>38</v>
      </c>
      <c r="C19" s="15"/>
      <c r="D19" s="15"/>
      <c r="E19" s="14" t="s">
        <v>39</v>
      </c>
      <c r="F19" s="20">
        <f>41*600/10000</f>
        <v>2.46</v>
      </c>
      <c r="G19" s="15"/>
      <c r="H19" s="21"/>
      <c r="I19" s="13">
        <f t="shared" si="1"/>
        <v>2.46</v>
      </c>
      <c r="J19" s="20"/>
    </row>
    <row r="20" s="1" customFormat="1" ht="44" customHeight="1" spans="1:10">
      <c r="A20" s="11">
        <v>16</v>
      </c>
      <c r="B20" s="14" t="s">
        <v>40</v>
      </c>
      <c r="C20" s="15"/>
      <c r="D20" s="15"/>
      <c r="E20" s="14" t="s">
        <v>39</v>
      </c>
      <c r="F20" s="20">
        <f>41*600/10000</f>
        <v>2.46</v>
      </c>
      <c r="G20" s="15"/>
      <c r="H20" s="21"/>
      <c r="I20" s="13">
        <f t="shared" si="1"/>
        <v>2.46</v>
      </c>
      <c r="J20" s="20"/>
    </row>
    <row r="21" s="1" customFormat="1" ht="44" customHeight="1" spans="1:10">
      <c r="A21" s="11">
        <v>17</v>
      </c>
      <c r="B21" s="14" t="s">
        <v>41</v>
      </c>
      <c r="C21" s="15"/>
      <c r="D21" s="15"/>
      <c r="E21" s="14" t="s">
        <v>39</v>
      </c>
      <c r="F21" s="20">
        <f>41*600/10000</f>
        <v>2.46</v>
      </c>
      <c r="G21" s="15"/>
      <c r="H21" s="21"/>
      <c r="I21" s="13">
        <f t="shared" si="1"/>
        <v>2.46</v>
      </c>
      <c r="J21" s="20"/>
    </row>
    <row r="22" s="1" customFormat="1" ht="44" customHeight="1" spans="1:10">
      <c r="A22" s="11">
        <v>18</v>
      </c>
      <c r="B22" s="14" t="s">
        <v>42</v>
      </c>
      <c r="C22" s="15"/>
      <c r="D22" s="15"/>
      <c r="E22" s="14" t="s">
        <v>29</v>
      </c>
      <c r="F22" s="20">
        <f t="shared" si="2"/>
        <v>2.52</v>
      </c>
      <c r="G22" s="15"/>
      <c r="H22" s="21"/>
      <c r="I22" s="13">
        <f t="shared" si="1"/>
        <v>2.52</v>
      </c>
      <c r="J22" s="20"/>
    </row>
    <row r="23" s="1" customFormat="1" ht="44" customHeight="1" spans="1:10">
      <c r="A23" s="11">
        <v>19</v>
      </c>
      <c r="B23" s="14" t="s">
        <v>43</v>
      </c>
      <c r="C23" s="15"/>
      <c r="D23" s="15"/>
      <c r="E23" s="14" t="s">
        <v>39</v>
      </c>
      <c r="F23" s="20">
        <f>41*600/10000</f>
        <v>2.46</v>
      </c>
      <c r="G23" s="15"/>
      <c r="H23" s="21"/>
      <c r="I23" s="13">
        <f t="shared" si="1"/>
        <v>2.46</v>
      </c>
      <c r="J23" s="20"/>
    </row>
    <row r="24" s="1" customFormat="1" ht="44" customHeight="1" spans="1:10">
      <c r="A24" s="11">
        <v>20</v>
      </c>
      <c r="B24" s="14" t="s">
        <v>44</v>
      </c>
      <c r="C24" s="15"/>
      <c r="D24" s="15"/>
      <c r="E24" s="14" t="s">
        <v>45</v>
      </c>
      <c r="F24" s="20">
        <f>31*600/10000</f>
        <v>1.86</v>
      </c>
      <c r="G24" s="15"/>
      <c r="H24" s="21"/>
      <c r="I24" s="13">
        <f t="shared" si="1"/>
        <v>1.86</v>
      </c>
      <c r="J24" s="20"/>
    </row>
    <row r="25" s="1" customFormat="1" ht="44" customHeight="1" spans="1:10">
      <c r="A25" s="11">
        <v>21</v>
      </c>
      <c r="B25" s="14" t="s">
        <v>46</v>
      </c>
      <c r="C25" s="15"/>
      <c r="D25" s="15"/>
      <c r="E25" s="14" t="s">
        <v>29</v>
      </c>
      <c r="F25" s="20">
        <f t="shared" ref="F23:F29" si="3">42*600/10000</f>
        <v>2.52</v>
      </c>
      <c r="G25" s="15"/>
      <c r="H25" s="21"/>
      <c r="I25" s="13">
        <f t="shared" si="1"/>
        <v>2.52</v>
      </c>
      <c r="J25" s="20"/>
    </row>
    <row r="26" s="1" customFormat="1" ht="44" customHeight="1" spans="1:10">
      <c r="A26" s="11">
        <v>22</v>
      </c>
      <c r="B26" s="14" t="s">
        <v>47</v>
      </c>
      <c r="C26" s="15"/>
      <c r="D26" s="15"/>
      <c r="E26" s="14" t="s">
        <v>29</v>
      </c>
      <c r="F26" s="20">
        <f t="shared" si="3"/>
        <v>2.52</v>
      </c>
      <c r="G26" s="15"/>
      <c r="H26" s="21"/>
      <c r="I26" s="13">
        <f t="shared" si="1"/>
        <v>2.52</v>
      </c>
      <c r="J26" s="20"/>
    </row>
    <row r="27" s="1" customFormat="1" ht="44" customHeight="1" spans="1:10">
      <c r="A27" s="11">
        <v>23</v>
      </c>
      <c r="B27" s="14" t="s">
        <v>48</v>
      </c>
      <c r="C27" s="15"/>
      <c r="D27" s="15"/>
      <c r="E27" s="14" t="s">
        <v>49</v>
      </c>
      <c r="F27" s="20">
        <f>40*600/10000</f>
        <v>2.4</v>
      </c>
      <c r="G27" s="15"/>
      <c r="H27" s="21"/>
      <c r="I27" s="13">
        <f t="shared" si="1"/>
        <v>2.4</v>
      </c>
      <c r="J27" s="20"/>
    </row>
    <row r="28" s="1" customFormat="1" ht="44" customHeight="1" spans="1:10">
      <c r="A28" s="11">
        <v>24</v>
      </c>
      <c r="B28" s="15" t="s">
        <v>50</v>
      </c>
      <c r="C28" s="15"/>
      <c r="D28" s="15"/>
      <c r="E28" s="14" t="s">
        <v>29</v>
      </c>
      <c r="F28" s="20">
        <f t="shared" si="3"/>
        <v>2.52</v>
      </c>
      <c r="G28" s="15"/>
      <c r="H28" s="21"/>
      <c r="I28" s="13">
        <f t="shared" si="1"/>
        <v>2.52</v>
      </c>
      <c r="J28" s="20"/>
    </row>
    <row r="29" s="1" customFormat="1" ht="44" customHeight="1" spans="1:10">
      <c r="A29" s="11">
        <v>25</v>
      </c>
      <c r="B29" s="15" t="s">
        <v>51</v>
      </c>
      <c r="C29" s="15"/>
      <c r="D29" s="15"/>
      <c r="E29" s="14" t="s">
        <v>29</v>
      </c>
      <c r="F29" s="20">
        <f t="shared" si="3"/>
        <v>2.52</v>
      </c>
      <c r="G29" s="15"/>
      <c r="H29" s="21"/>
      <c r="I29" s="13">
        <f t="shared" si="1"/>
        <v>2.52</v>
      </c>
      <c r="J29" s="20"/>
    </row>
    <row r="30" s="3" customFormat="1" ht="38" customHeight="1" spans="1:10">
      <c r="A30" s="16" t="s">
        <v>52</v>
      </c>
      <c r="B30" s="16"/>
      <c r="C30" s="17"/>
      <c r="D30" s="17"/>
      <c r="E30" s="17"/>
      <c r="F30" s="17"/>
      <c r="G30" s="17"/>
      <c r="H30" s="17"/>
      <c r="I30" s="17">
        <f>SUM(I5:I29)</f>
        <v>147.088</v>
      </c>
      <c r="J30" s="16"/>
    </row>
    <row r="31" customHeight="1" spans="3:9">
      <c r="C31" s="2"/>
      <c r="D31" s="2"/>
      <c r="E31" s="2"/>
      <c r="F31" s="2"/>
      <c r="G31" s="2"/>
      <c r="H31" s="2"/>
      <c r="I31" s="2"/>
    </row>
    <row r="32" customHeight="1" spans="3:9">
      <c r="C32" s="2"/>
      <c r="D32" s="2"/>
      <c r="E32" s="2"/>
      <c r="F32" s="2"/>
      <c r="G32" s="2"/>
      <c r="H32" s="2"/>
      <c r="I32" s="2"/>
    </row>
    <row r="33" customHeight="1" spans="3:9">
      <c r="C33" s="2"/>
      <c r="D33" s="2"/>
      <c r="E33" s="2"/>
      <c r="F33" s="2"/>
      <c r="G33" s="2"/>
      <c r="H33" s="2"/>
      <c r="I33" s="2"/>
    </row>
  </sheetData>
  <mergeCells count="7">
    <mergeCell ref="A2:J2"/>
    <mergeCell ref="C3:H3"/>
    <mergeCell ref="A30:B30"/>
    <mergeCell ref="A3:A4"/>
    <mergeCell ref="B3:B4"/>
    <mergeCell ref="I3:I4"/>
    <mergeCell ref="J3:J4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2025-11-01T07:28:00Z</dcterms:created>
  <dcterms:modified xsi:type="dcterms:W3CDTF">2025-11-28T14:59:54Z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AF607D401F5FE457BAF7276971881A39_43</vt:lpwstr>
  </property>
  <property fmtid="{D5CDD505-2E9C-101B-9397-08002B2CF9AE}" pid="3" name="KSOProductBuildVer">
    <vt:lpwstr>2052-12.8.2.17863</vt:lpwstr>
  </property>
</Properties>
</file>