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4"/>
  </bookViews>
  <sheets>
    <sheet name="2023年蔬菜（脱贫户）公示表" sheetId="1" r:id="rId1"/>
    <sheet name="2023年蔬菜（一般户）公示表" sheetId="2" r:id="rId2"/>
    <sheet name="2023年蔬菜（监测户）公示表" sheetId="3" r:id="rId3"/>
    <sheet name="2023年蔬菜（经营主体）公示表" sheetId="4" r:id="rId4"/>
    <sheet name="2023年农户产业培育新种植冷凉蔬菜奖励公示花名册（脱贫户）" sheetId="5" r:id="rId5"/>
    <sheet name="2023年农户产业培育新种植冷凉蔬菜奖励公示花名册（一般户）" sheetId="6" r:id="rId6"/>
  </sheets>
  <calcPr calcId="144525"/>
</workbook>
</file>

<file path=xl/sharedStrings.xml><?xml version="1.0" encoding="utf-8"?>
<sst xmlns="http://schemas.openxmlformats.org/spreadsheetml/2006/main" count="421" uniqueCount="189">
  <si>
    <r>
      <rPr>
        <sz val="20"/>
        <rFont val="方正小标宋简体"/>
        <charset val="134"/>
      </rPr>
      <t>隆德县2023年冷凉蔬菜补贴公示花名册（</t>
    </r>
    <r>
      <rPr>
        <u/>
        <sz val="20"/>
        <rFont val="方正小标宋简体"/>
        <charset val="134"/>
      </rPr>
      <t>脱贫</t>
    </r>
    <r>
      <rPr>
        <sz val="20"/>
        <rFont val="方正小标宋简体"/>
        <charset val="134"/>
      </rPr>
      <t>户）</t>
    </r>
  </si>
  <si>
    <t xml:space="preserve">填报单位：                                 单位：亩、元                             </t>
  </si>
  <si>
    <t>序号</t>
  </si>
  <si>
    <t>乡镇</t>
  </si>
  <si>
    <t>姓名</t>
  </si>
  <si>
    <t>补贴面积</t>
  </si>
  <si>
    <t>补贴金额</t>
  </si>
  <si>
    <t>备注</t>
  </si>
  <si>
    <t>合计</t>
  </si>
  <si>
    <t>设施</t>
  </si>
  <si>
    <t>露地</t>
  </si>
  <si>
    <t>神林乡</t>
  </si>
  <si>
    <t>张银寿</t>
  </si>
  <si>
    <t>庞庄村</t>
  </si>
  <si>
    <t>李安宁</t>
  </si>
  <si>
    <t>祁英</t>
  </si>
  <si>
    <t>李万元</t>
  </si>
  <si>
    <t>郭新军</t>
  </si>
  <si>
    <t>神林村</t>
  </si>
  <si>
    <t>刘强</t>
  </si>
  <si>
    <t>付廷宝</t>
  </si>
  <si>
    <t>彭智</t>
  </si>
  <si>
    <t>李发强</t>
  </si>
  <si>
    <t>杨宝红</t>
  </si>
  <si>
    <t>王旺生</t>
  </si>
  <si>
    <t>李进龙</t>
  </si>
  <si>
    <t>郭小勇</t>
  </si>
  <si>
    <t>王德宏</t>
  </si>
  <si>
    <t>张宝堂</t>
  </si>
  <si>
    <t>胥志峰</t>
  </si>
  <si>
    <t>李院明</t>
  </si>
  <si>
    <t>王科文</t>
  </si>
  <si>
    <t>王槐</t>
  </si>
  <si>
    <t>李国俊</t>
  </si>
  <si>
    <t>辛平村</t>
  </si>
  <si>
    <t>赵伟山</t>
  </si>
  <si>
    <t>赵伟嘉</t>
  </si>
  <si>
    <t>丁双县</t>
  </si>
  <si>
    <t>李国慧</t>
  </si>
  <si>
    <t>丁红刚</t>
  </si>
  <si>
    <t>刘彪</t>
  </si>
  <si>
    <t>辛凯</t>
  </si>
  <si>
    <t>辛余强</t>
  </si>
  <si>
    <t>厚剑英</t>
  </si>
  <si>
    <t>王玉军</t>
  </si>
  <si>
    <t>王党红</t>
  </si>
  <si>
    <t>王小军</t>
  </si>
  <si>
    <t>王军和</t>
  </si>
  <si>
    <t>王增刚</t>
  </si>
  <si>
    <t>李国胜</t>
  </si>
  <si>
    <t>陶兵兵</t>
  </si>
  <si>
    <t>杨俊清</t>
  </si>
  <si>
    <t>辛小余</t>
  </si>
  <si>
    <t>王院庄</t>
  </si>
  <si>
    <t>王志涛</t>
  </si>
  <si>
    <t>李长林</t>
  </si>
  <si>
    <t>王东庄</t>
  </si>
  <si>
    <t>厚剑忠</t>
  </si>
  <si>
    <t>张宁</t>
  </si>
  <si>
    <t>王伍子</t>
  </si>
  <si>
    <t>王健龙</t>
  </si>
  <si>
    <t>张国权</t>
  </si>
  <si>
    <t>双村</t>
  </si>
  <si>
    <t>辛小军</t>
  </si>
  <si>
    <t>杨举虎</t>
  </si>
  <si>
    <t>王永刚</t>
  </si>
  <si>
    <t>柳军柱</t>
  </si>
  <si>
    <t>马刚</t>
  </si>
  <si>
    <t>柳鹏</t>
  </si>
  <si>
    <t>魏虽军</t>
  </si>
  <si>
    <t>周耀峰</t>
  </si>
  <si>
    <t>马月琴</t>
  </si>
  <si>
    <t>柳兵军</t>
  </si>
  <si>
    <t>祁继成</t>
  </si>
  <si>
    <t>柳忙军</t>
  </si>
  <si>
    <t>周奋勇</t>
  </si>
  <si>
    <t>杨友平</t>
  </si>
  <si>
    <t>杨野河村</t>
  </si>
  <si>
    <t>杨俊斗</t>
  </si>
  <si>
    <t>凤岭乡</t>
  </si>
  <si>
    <t>杜联合</t>
  </si>
  <si>
    <t>李士村</t>
  </si>
  <si>
    <t>李琳峰</t>
  </si>
  <si>
    <r>
      <rPr>
        <sz val="20"/>
        <rFont val="方正小标宋简体"/>
        <charset val="134"/>
      </rPr>
      <t>隆德县2023年冷凉蔬菜补贴公示花名册（</t>
    </r>
    <r>
      <rPr>
        <u/>
        <sz val="20"/>
        <rFont val="方正小标宋简体"/>
        <charset val="134"/>
      </rPr>
      <t>一般</t>
    </r>
    <r>
      <rPr>
        <sz val="20"/>
        <rFont val="方正小标宋简体"/>
        <charset val="134"/>
      </rPr>
      <t>户）</t>
    </r>
  </si>
  <si>
    <t xml:space="preserve">填报单位：                                                                单位：亩、元                             </t>
  </si>
  <si>
    <t>张奇生</t>
  </si>
  <si>
    <t>张忠生</t>
  </si>
  <si>
    <t>李锦华</t>
  </si>
  <si>
    <t>杨江伟</t>
  </si>
  <si>
    <t>马进</t>
  </si>
  <si>
    <t>胥军林</t>
  </si>
  <si>
    <t>李德时</t>
  </si>
  <si>
    <t>张立昇</t>
  </si>
  <si>
    <t>杨瑾瑞</t>
  </si>
  <si>
    <t>王建军</t>
  </si>
  <si>
    <t>李鹏飞</t>
  </si>
  <si>
    <t>王志德</t>
  </si>
  <si>
    <t>张玉锋</t>
  </si>
  <si>
    <t>郭振峰</t>
  </si>
  <si>
    <t>李瑞珍</t>
  </si>
  <si>
    <t>张永安</t>
  </si>
  <si>
    <t>杨继录</t>
  </si>
  <si>
    <t>杨立新</t>
  </si>
  <si>
    <t>王金贵</t>
  </si>
  <si>
    <t>李泰山</t>
  </si>
  <si>
    <t>曹金花</t>
  </si>
  <si>
    <t>张连蕊</t>
  </si>
  <si>
    <t>梁东辉</t>
  </si>
  <si>
    <t>梁彦辉</t>
  </si>
  <si>
    <t>王录胜</t>
  </si>
  <si>
    <t>李学智</t>
  </si>
  <si>
    <t>张发成</t>
  </si>
  <si>
    <t>李康宁</t>
  </si>
  <si>
    <t>闫卫军</t>
  </si>
  <si>
    <t>潘文斌</t>
  </si>
  <si>
    <t>潘万海</t>
  </si>
  <si>
    <t>杨余子</t>
  </si>
  <si>
    <t>丁社会</t>
  </si>
  <si>
    <t>李文强</t>
  </si>
  <si>
    <t>潘文学</t>
  </si>
  <si>
    <t>韩文波</t>
  </si>
  <si>
    <t>李森林</t>
  </si>
  <si>
    <t>杨贤让</t>
  </si>
  <si>
    <t>杜尚敏</t>
  </si>
  <si>
    <t>辛隆祥</t>
  </si>
  <si>
    <t>辛荣</t>
  </si>
  <si>
    <t>杨彦君</t>
  </si>
  <si>
    <t>刘伟</t>
  </si>
  <si>
    <t>辛亮</t>
  </si>
  <si>
    <t>杨世明</t>
  </si>
  <si>
    <t>杨红兵</t>
  </si>
  <si>
    <t>柳喜红</t>
  </si>
  <si>
    <t>王伟</t>
  </si>
  <si>
    <t>柳儒贵</t>
  </si>
  <si>
    <t>王丁胜</t>
  </si>
  <si>
    <t>王红军</t>
  </si>
  <si>
    <t>王维刚</t>
  </si>
  <si>
    <t>辛有唯</t>
  </si>
  <si>
    <t>陶卓璧</t>
  </si>
  <si>
    <t>司永春</t>
  </si>
  <si>
    <t>蒙效斌</t>
  </si>
  <si>
    <t>刘同刚</t>
  </si>
  <si>
    <t>辛尚岐</t>
  </si>
  <si>
    <t>王祖文</t>
  </si>
  <si>
    <t>王军强</t>
  </si>
  <si>
    <t>王新社</t>
  </si>
  <si>
    <t>王维斌</t>
  </si>
  <si>
    <t>王余放</t>
  </si>
  <si>
    <t>祁来喜</t>
  </si>
  <si>
    <t>祁根军</t>
  </si>
  <si>
    <t>柳长学</t>
  </si>
  <si>
    <t>周玉江</t>
  </si>
  <si>
    <t>柳建立</t>
  </si>
  <si>
    <t>周学林</t>
  </si>
  <si>
    <t>张冻兵</t>
  </si>
  <si>
    <t>周银康</t>
  </si>
  <si>
    <t>周涛</t>
  </si>
  <si>
    <t>张富堆</t>
  </si>
  <si>
    <t>张红军</t>
  </si>
  <si>
    <t>赵永胜</t>
  </si>
  <si>
    <t>城关镇</t>
  </si>
  <si>
    <t>杨忠智</t>
  </si>
  <si>
    <t>峰台社区</t>
  </si>
  <si>
    <t>马保福</t>
  </si>
  <si>
    <t>陈靳乡</t>
  </si>
  <si>
    <t>李国宪</t>
  </si>
  <si>
    <t>新兴村</t>
  </si>
  <si>
    <r>
      <rPr>
        <sz val="20"/>
        <rFont val="方正小标宋简体"/>
        <charset val="134"/>
      </rPr>
      <t>隆德县2023年冷凉蔬菜补贴公示花名册（</t>
    </r>
    <r>
      <rPr>
        <u/>
        <sz val="20"/>
        <rFont val="方正小标宋简体"/>
        <charset val="134"/>
      </rPr>
      <t>监测</t>
    </r>
    <r>
      <rPr>
        <sz val="20"/>
        <rFont val="方正小标宋简体"/>
        <charset val="134"/>
      </rPr>
      <t>户）</t>
    </r>
  </si>
  <si>
    <t>辛亚洲</t>
  </si>
  <si>
    <t>王爱琴</t>
  </si>
  <si>
    <t>马义明</t>
  </si>
  <si>
    <t>姚缠东</t>
  </si>
  <si>
    <t>吴山村</t>
  </si>
  <si>
    <t>隆德县2023年冷凉蔬菜补贴公示花名册（经营主体）</t>
  </si>
  <si>
    <t xml:space="preserve">填报单位：                                                      单位：亩、元                             </t>
  </si>
  <si>
    <t>新型经营主体名称</t>
  </si>
  <si>
    <t>蔬菜</t>
  </si>
  <si>
    <t>西瓜</t>
  </si>
  <si>
    <t>隆德县神林乡神林村股份经济合作社</t>
  </si>
  <si>
    <t>隆德县介实农产品有限公司</t>
  </si>
  <si>
    <t>隆德县神林乡辛平村经济合作社</t>
  </si>
  <si>
    <t>2023年农户产业培育新种植冷凉蔬菜奖励公示花名册（脱贫户）</t>
  </si>
  <si>
    <t xml:space="preserve">填报单位：                                                    单位：亩、元                             </t>
  </si>
  <si>
    <t>2023年蔬菜种植面积</t>
  </si>
  <si>
    <t>奖励金额</t>
  </si>
  <si>
    <t>2.4</t>
  </si>
  <si>
    <t>2023年农户产业培育新种植冷凉蔬菜奖励公示花名册（一般户）</t>
  </si>
  <si>
    <t xml:space="preserve">填报单位：                                            单位：亩、元                             </t>
  </si>
  <si>
    <t>7.56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</si>
</sst>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workbookViewId="0">
      <selection activeCell="A1" sqref="A1:J1"/>
    </sheetView>
  </sheetViews>
  <sheetFormatPr defaultColWidth="9" defaultRowHeight="14.25"/>
  <cols>
    <col min="1" max="1" width="6.375" style="4" customWidth="1"/>
    <col min="2" max="2" width="9.875" style="4" customWidth="1"/>
    <col min="3" max="3" width="12.375" style="4" customWidth="1"/>
    <col min="4" max="9" width="7.375" style="4" customWidth="1"/>
    <col min="10" max="10" width="9.25" style="4" customWidth="1"/>
    <col min="11" max="16383" width="9" style="4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6"/>
      <c r="K1" s="28"/>
    </row>
    <row r="2" s="1" customFormat="1" ht="2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36" t="s">
        <v>2</v>
      </c>
      <c r="B3" s="36" t="s">
        <v>3</v>
      </c>
      <c r="C3" s="36" t="s">
        <v>4</v>
      </c>
      <c r="D3" s="37" t="s">
        <v>5</v>
      </c>
      <c r="E3" s="37"/>
      <c r="F3" s="37"/>
      <c r="G3" s="37" t="s">
        <v>6</v>
      </c>
      <c r="H3" s="37"/>
      <c r="I3" s="37"/>
      <c r="J3" s="47" t="s">
        <v>7</v>
      </c>
    </row>
    <row r="4" s="2" customFormat="1" ht="29" customHeight="1" spans="1:10">
      <c r="A4" s="38"/>
      <c r="B4" s="38"/>
      <c r="C4" s="38"/>
      <c r="D4" s="39" t="s">
        <v>8</v>
      </c>
      <c r="E4" s="39" t="s">
        <v>9</v>
      </c>
      <c r="F4" s="39" t="s">
        <v>10</v>
      </c>
      <c r="G4" s="39" t="s">
        <v>8</v>
      </c>
      <c r="H4" s="39" t="s">
        <v>9</v>
      </c>
      <c r="I4" s="39" t="s">
        <v>10</v>
      </c>
      <c r="J4" s="48"/>
    </row>
    <row r="5" s="3" customFormat="1" ht="15" customHeight="1" spans="1:10">
      <c r="A5" s="16">
        <v>1</v>
      </c>
      <c r="B5" s="40" t="s">
        <v>11</v>
      </c>
      <c r="C5" s="55" t="s">
        <v>12</v>
      </c>
      <c r="D5" s="42">
        <v>6.01</v>
      </c>
      <c r="E5" s="42">
        <v>2</v>
      </c>
      <c r="F5" s="42">
        <v>4.01</v>
      </c>
      <c r="G5" s="44">
        <v>2203</v>
      </c>
      <c r="H5" s="44">
        <f t="shared" ref="H5:H66" si="0">E5*500</f>
        <v>1000</v>
      </c>
      <c r="I5" s="44">
        <f t="shared" ref="I5:I66" si="1">F5*300</f>
        <v>1203</v>
      </c>
      <c r="J5" s="52" t="s">
        <v>13</v>
      </c>
    </row>
    <row r="6" s="3" customFormat="1" ht="15" customHeight="1" spans="1:10">
      <c r="A6" s="16">
        <v>2</v>
      </c>
      <c r="B6" s="45"/>
      <c r="C6" s="55" t="s">
        <v>14</v>
      </c>
      <c r="D6" s="42">
        <v>41.69</v>
      </c>
      <c r="E6" s="42">
        <v>12.95</v>
      </c>
      <c r="F6" s="42">
        <v>28.74</v>
      </c>
      <c r="G6" s="44">
        <v>15097</v>
      </c>
      <c r="H6" s="44">
        <f t="shared" si="0"/>
        <v>6475</v>
      </c>
      <c r="I6" s="44">
        <f t="shared" si="1"/>
        <v>8622</v>
      </c>
      <c r="J6" s="52" t="s">
        <v>13</v>
      </c>
    </row>
    <row r="7" s="3" customFormat="1" ht="15" customHeight="1" spans="1:10">
      <c r="A7" s="16">
        <v>3</v>
      </c>
      <c r="B7" s="45"/>
      <c r="C7" s="55" t="s">
        <v>15</v>
      </c>
      <c r="D7" s="42">
        <v>18.06</v>
      </c>
      <c r="E7" s="42"/>
      <c r="F7" s="42">
        <v>18.06</v>
      </c>
      <c r="G7" s="44">
        <v>5418</v>
      </c>
      <c r="H7" s="44">
        <f t="shared" si="0"/>
        <v>0</v>
      </c>
      <c r="I7" s="44">
        <f t="shared" si="1"/>
        <v>5418</v>
      </c>
      <c r="J7" s="52" t="s">
        <v>13</v>
      </c>
    </row>
    <row r="8" s="3" customFormat="1" ht="15" customHeight="1" spans="1:10">
      <c r="A8" s="16">
        <v>4</v>
      </c>
      <c r="B8" s="45"/>
      <c r="C8" s="55" t="s">
        <v>16</v>
      </c>
      <c r="D8" s="42">
        <v>3.56</v>
      </c>
      <c r="E8" s="42"/>
      <c r="F8" s="42">
        <v>3.56</v>
      </c>
      <c r="G8" s="44">
        <v>1068</v>
      </c>
      <c r="H8" s="44">
        <f t="shared" si="0"/>
        <v>0</v>
      </c>
      <c r="I8" s="44">
        <f t="shared" si="1"/>
        <v>1068</v>
      </c>
      <c r="J8" s="52" t="s">
        <v>13</v>
      </c>
    </row>
    <row r="9" s="3" customFormat="1" ht="15" customHeight="1" spans="1:10">
      <c r="A9" s="16">
        <v>5</v>
      </c>
      <c r="B9" s="45"/>
      <c r="C9" s="18" t="s">
        <v>17</v>
      </c>
      <c r="D9" s="22">
        <f t="shared" ref="D9:D23" si="2">E9+F9</f>
        <v>12.32</v>
      </c>
      <c r="E9" s="18">
        <v>5.42</v>
      </c>
      <c r="F9" s="18">
        <v>6.9</v>
      </c>
      <c r="G9" s="44">
        <f t="shared" ref="G9:G23" si="3">H9+I9</f>
        <v>4780</v>
      </c>
      <c r="H9" s="44">
        <f t="shared" si="0"/>
        <v>2710</v>
      </c>
      <c r="I9" s="44">
        <f t="shared" si="1"/>
        <v>2070</v>
      </c>
      <c r="J9" s="52" t="s">
        <v>18</v>
      </c>
    </row>
    <row r="10" s="3" customFormat="1" ht="15" customHeight="1" spans="1:10">
      <c r="A10" s="16">
        <v>6</v>
      </c>
      <c r="B10" s="45"/>
      <c r="C10" s="18" t="s">
        <v>19</v>
      </c>
      <c r="D10" s="22">
        <f t="shared" si="2"/>
        <v>3.13</v>
      </c>
      <c r="E10" s="18">
        <v>1.53</v>
      </c>
      <c r="F10" s="18">
        <v>1.6</v>
      </c>
      <c r="G10" s="44">
        <f t="shared" si="3"/>
        <v>1245</v>
      </c>
      <c r="H10" s="44">
        <f t="shared" si="0"/>
        <v>765</v>
      </c>
      <c r="I10" s="44">
        <f t="shared" si="1"/>
        <v>480</v>
      </c>
      <c r="J10" s="52" t="s">
        <v>18</v>
      </c>
    </row>
    <row r="11" s="3" customFormat="1" ht="15" customHeight="1" spans="1:10">
      <c r="A11" s="16">
        <v>7</v>
      </c>
      <c r="B11" s="45"/>
      <c r="C11" s="18" t="s">
        <v>20</v>
      </c>
      <c r="D11" s="22">
        <f t="shared" si="2"/>
        <v>3.56</v>
      </c>
      <c r="E11" s="18">
        <v>1.58</v>
      </c>
      <c r="F11" s="18">
        <v>1.98</v>
      </c>
      <c r="G11" s="44">
        <f t="shared" si="3"/>
        <v>1384</v>
      </c>
      <c r="H11" s="44">
        <f t="shared" si="0"/>
        <v>790</v>
      </c>
      <c r="I11" s="44">
        <f t="shared" si="1"/>
        <v>594</v>
      </c>
      <c r="J11" s="52" t="s">
        <v>18</v>
      </c>
    </row>
    <row r="12" s="3" customFormat="1" ht="15" customHeight="1" spans="1:10">
      <c r="A12" s="16">
        <v>8</v>
      </c>
      <c r="B12" s="45"/>
      <c r="C12" s="18" t="s">
        <v>21</v>
      </c>
      <c r="D12" s="22">
        <f t="shared" si="2"/>
        <v>5.46</v>
      </c>
      <c r="E12" s="18">
        <v>3.1</v>
      </c>
      <c r="F12" s="18">
        <v>2.36</v>
      </c>
      <c r="G12" s="44">
        <f t="shared" si="3"/>
        <v>2258</v>
      </c>
      <c r="H12" s="44">
        <f t="shared" si="0"/>
        <v>1550</v>
      </c>
      <c r="I12" s="44">
        <f t="shared" si="1"/>
        <v>708</v>
      </c>
      <c r="J12" s="52" t="s">
        <v>18</v>
      </c>
    </row>
    <row r="13" s="3" customFormat="1" ht="15" customHeight="1" spans="1:10">
      <c r="A13" s="16">
        <v>9</v>
      </c>
      <c r="B13" s="45"/>
      <c r="C13" s="18" t="s">
        <v>22</v>
      </c>
      <c r="D13" s="22">
        <f t="shared" si="2"/>
        <v>3.01</v>
      </c>
      <c r="E13" s="18">
        <v>1.68</v>
      </c>
      <c r="F13" s="18">
        <v>1.33</v>
      </c>
      <c r="G13" s="44">
        <f t="shared" si="3"/>
        <v>1239</v>
      </c>
      <c r="H13" s="44">
        <f t="shared" si="0"/>
        <v>840</v>
      </c>
      <c r="I13" s="44">
        <f t="shared" si="1"/>
        <v>399</v>
      </c>
      <c r="J13" s="52" t="s">
        <v>18</v>
      </c>
    </row>
    <row r="14" s="3" customFormat="1" ht="15" customHeight="1" spans="1:10">
      <c r="A14" s="16">
        <v>10</v>
      </c>
      <c r="B14" s="45"/>
      <c r="C14" s="18" t="s">
        <v>23</v>
      </c>
      <c r="D14" s="22">
        <f t="shared" si="2"/>
        <v>5.59</v>
      </c>
      <c r="E14" s="18">
        <v>1.09</v>
      </c>
      <c r="F14" s="69">
        <v>4.5</v>
      </c>
      <c r="G14" s="44">
        <f t="shared" si="3"/>
        <v>1895</v>
      </c>
      <c r="H14" s="44">
        <f t="shared" si="0"/>
        <v>545</v>
      </c>
      <c r="I14" s="44">
        <f t="shared" si="1"/>
        <v>1350</v>
      </c>
      <c r="J14" s="52" t="s">
        <v>18</v>
      </c>
    </row>
    <row r="15" s="3" customFormat="1" ht="15" customHeight="1" spans="1:10">
      <c r="A15" s="16">
        <v>11</v>
      </c>
      <c r="B15" s="45"/>
      <c r="C15" s="18" t="s">
        <v>24</v>
      </c>
      <c r="D15" s="22">
        <f t="shared" si="2"/>
        <v>1.86</v>
      </c>
      <c r="E15" s="19"/>
      <c r="F15" s="18">
        <v>1.86</v>
      </c>
      <c r="G15" s="44">
        <f t="shared" si="3"/>
        <v>558</v>
      </c>
      <c r="H15" s="44">
        <f t="shared" si="0"/>
        <v>0</v>
      </c>
      <c r="I15" s="44">
        <f t="shared" si="1"/>
        <v>558</v>
      </c>
      <c r="J15" s="52" t="s">
        <v>18</v>
      </c>
    </row>
    <row r="16" s="3" customFormat="1" ht="15" customHeight="1" spans="1:10">
      <c r="A16" s="16">
        <v>12</v>
      </c>
      <c r="B16" s="45"/>
      <c r="C16" s="18" t="s">
        <v>25</v>
      </c>
      <c r="D16" s="22">
        <f t="shared" si="2"/>
        <v>2.1</v>
      </c>
      <c r="E16" s="19"/>
      <c r="F16" s="18">
        <v>2.1</v>
      </c>
      <c r="G16" s="44">
        <f t="shared" si="3"/>
        <v>630</v>
      </c>
      <c r="H16" s="44">
        <f t="shared" si="0"/>
        <v>0</v>
      </c>
      <c r="I16" s="44">
        <f t="shared" si="1"/>
        <v>630</v>
      </c>
      <c r="J16" s="52" t="s">
        <v>18</v>
      </c>
    </row>
    <row r="17" s="3" customFormat="1" ht="15" customHeight="1" spans="1:10">
      <c r="A17" s="16">
        <v>13</v>
      </c>
      <c r="B17" s="45"/>
      <c r="C17" s="18" t="s">
        <v>26</v>
      </c>
      <c r="D17" s="22">
        <f t="shared" si="2"/>
        <v>2.16</v>
      </c>
      <c r="E17" s="18">
        <v>2.16</v>
      </c>
      <c r="F17" s="19"/>
      <c r="G17" s="44">
        <f t="shared" si="3"/>
        <v>1080</v>
      </c>
      <c r="H17" s="44">
        <f t="shared" si="0"/>
        <v>1080</v>
      </c>
      <c r="I17" s="44">
        <f t="shared" si="1"/>
        <v>0</v>
      </c>
      <c r="J17" s="52" t="s">
        <v>18</v>
      </c>
    </row>
    <row r="18" s="3" customFormat="1" ht="15" customHeight="1" spans="1:10">
      <c r="A18" s="16">
        <v>14</v>
      </c>
      <c r="B18" s="45"/>
      <c r="C18" s="18" t="s">
        <v>27</v>
      </c>
      <c r="D18" s="22">
        <f t="shared" si="2"/>
        <v>3.8</v>
      </c>
      <c r="E18" s="18">
        <v>3.8</v>
      </c>
      <c r="F18" s="19"/>
      <c r="G18" s="44">
        <f t="shared" si="3"/>
        <v>1900</v>
      </c>
      <c r="H18" s="44">
        <f t="shared" si="0"/>
        <v>1900</v>
      </c>
      <c r="I18" s="44">
        <f t="shared" si="1"/>
        <v>0</v>
      </c>
      <c r="J18" s="52" t="s">
        <v>18</v>
      </c>
    </row>
    <row r="19" s="3" customFormat="1" ht="15" customHeight="1" spans="1:10">
      <c r="A19" s="16">
        <v>15</v>
      </c>
      <c r="B19" s="45"/>
      <c r="C19" s="18" t="s">
        <v>28</v>
      </c>
      <c r="D19" s="22">
        <f t="shared" si="2"/>
        <v>2.39</v>
      </c>
      <c r="E19" s="18">
        <v>2.39</v>
      </c>
      <c r="F19" s="19"/>
      <c r="G19" s="44">
        <f t="shared" si="3"/>
        <v>1195</v>
      </c>
      <c r="H19" s="44">
        <f t="shared" si="0"/>
        <v>1195</v>
      </c>
      <c r="I19" s="44">
        <f t="shared" si="1"/>
        <v>0</v>
      </c>
      <c r="J19" s="52" t="s">
        <v>18</v>
      </c>
    </row>
    <row r="20" s="3" customFormat="1" ht="15" customHeight="1" spans="1:10">
      <c r="A20" s="16">
        <v>16</v>
      </c>
      <c r="B20" s="45"/>
      <c r="C20" s="18" t="s">
        <v>29</v>
      </c>
      <c r="D20" s="22">
        <f t="shared" si="2"/>
        <v>0.85</v>
      </c>
      <c r="E20" s="18">
        <v>0.85</v>
      </c>
      <c r="F20" s="19"/>
      <c r="G20" s="44">
        <f t="shared" si="3"/>
        <v>425</v>
      </c>
      <c r="H20" s="44">
        <f t="shared" si="0"/>
        <v>425</v>
      </c>
      <c r="I20" s="44">
        <f t="shared" si="1"/>
        <v>0</v>
      </c>
      <c r="J20" s="52" t="s">
        <v>18</v>
      </c>
    </row>
    <row r="21" s="3" customFormat="1" ht="15" customHeight="1" spans="1:10">
      <c r="A21" s="16">
        <v>17</v>
      </c>
      <c r="B21" s="45"/>
      <c r="C21" s="56" t="s">
        <v>30</v>
      </c>
      <c r="D21" s="22">
        <f t="shared" si="2"/>
        <v>6.76</v>
      </c>
      <c r="E21" s="18">
        <v>6.76</v>
      </c>
      <c r="F21" s="19"/>
      <c r="G21" s="44">
        <f t="shared" si="3"/>
        <v>3380</v>
      </c>
      <c r="H21" s="44">
        <f t="shared" si="0"/>
        <v>3380</v>
      </c>
      <c r="I21" s="44">
        <f t="shared" si="1"/>
        <v>0</v>
      </c>
      <c r="J21" s="52" t="s">
        <v>18</v>
      </c>
    </row>
    <row r="22" s="3" customFormat="1" ht="15" customHeight="1" spans="1:10">
      <c r="A22" s="16">
        <v>18</v>
      </c>
      <c r="B22" s="45"/>
      <c r="C22" s="58" t="s">
        <v>31</v>
      </c>
      <c r="D22" s="22">
        <f t="shared" si="2"/>
        <v>17.7</v>
      </c>
      <c r="E22" s="18">
        <v>17.7</v>
      </c>
      <c r="F22" s="19"/>
      <c r="G22" s="44">
        <f t="shared" si="3"/>
        <v>8850</v>
      </c>
      <c r="H22" s="44">
        <f t="shared" si="0"/>
        <v>8850</v>
      </c>
      <c r="I22" s="44">
        <f t="shared" si="1"/>
        <v>0</v>
      </c>
      <c r="J22" s="52" t="s">
        <v>18</v>
      </c>
    </row>
    <row r="23" s="3" customFormat="1" ht="15" customHeight="1" spans="1:10">
      <c r="A23" s="16">
        <v>19</v>
      </c>
      <c r="B23" s="45"/>
      <c r="C23" s="56" t="s">
        <v>32</v>
      </c>
      <c r="D23" s="22">
        <f t="shared" si="2"/>
        <v>10.15</v>
      </c>
      <c r="E23" s="18">
        <v>10.15</v>
      </c>
      <c r="F23" s="19"/>
      <c r="G23" s="44">
        <f t="shared" si="3"/>
        <v>5075</v>
      </c>
      <c r="H23" s="44">
        <f t="shared" si="0"/>
        <v>5075</v>
      </c>
      <c r="I23" s="44">
        <f t="shared" si="1"/>
        <v>0</v>
      </c>
      <c r="J23" s="52" t="s">
        <v>18</v>
      </c>
    </row>
    <row r="24" s="3" customFormat="1" ht="15" customHeight="1" spans="1:10">
      <c r="A24" s="16">
        <v>20</v>
      </c>
      <c r="B24" s="45"/>
      <c r="C24" s="18" t="s">
        <v>33</v>
      </c>
      <c r="D24" s="42">
        <v>13.22</v>
      </c>
      <c r="E24" s="18">
        <v>13.22</v>
      </c>
      <c r="F24" s="42"/>
      <c r="G24" s="44">
        <v>6610</v>
      </c>
      <c r="H24" s="44">
        <f t="shared" si="0"/>
        <v>6610</v>
      </c>
      <c r="I24" s="44">
        <f t="shared" si="1"/>
        <v>0</v>
      </c>
      <c r="J24" s="52" t="s">
        <v>34</v>
      </c>
    </row>
    <row r="25" s="3" customFormat="1" ht="15" customHeight="1" spans="1:10">
      <c r="A25" s="16">
        <v>21</v>
      </c>
      <c r="B25" s="45"/>
      <c r="C25" s="18" t="s">
        <v>35</v>
      </c>
      <c r="D25" s="42">
        <v>2.25</v>
      </c>
      <c r="E25" s="18">
        <v>2.25</v>
      </c>
      <c r="F25" s="42"/>
      <c r="G25" s="44">
        <v>1125</v>
      </c>
      <c r="H25" s="44">
        <f t="shared" si="0"/>
        <v>1125</v>
      </c>
      <c r="I25" s="44">
        <f t="shared" si="1"/>
        <v>0</v>
      </c>
      <c r="J25" s="52" t="s">
        <v>34</v>
      </c>
    </row>
    <row r="26" s="3" customFormat="1" ht="15" customHeight="1" spans="1:10">
      <c r="A26" s="16">
        <v>22</v>
      </c>
      <c r="B26" s="45"/>
      <c r="C26" s="18" t="s">
        <v>36</v>
      </c>
      <c r="D26" s="42">
        <v>12.14</v>
      </c>
      <c r="E26" s="18">
        <v>12.14</v>
      </c>
      <c r="F26" s="42"/>
      <c r="G26" s="44">
        <v>6070</v>
      </c>
      <c r="H26" s="44">
        <f t="shared" si="0"/>
        <v>6070</v>
      </c>
      <c r="I26" s="44">
        <f t="shared" si="1"/>
        <v>0</v>
      </c>
      <c r="J26" s="52" t="s">
        <v>34</v>
      </c>
    </row>
    <row r="27" s="3" customFormat="1" ht="15" customHeight="1" spans="1:10">
      <c r="A27" s="16">
        <v>23</v>
      </c>
      <c r="B27" s="45"/>
      <c r="C27" s="18" t="s">
        <v>37</v>
      </c>
      <c r="D27" s="42">
        <v>4.39</v>
      </c>
      <c r="E27" s="18">
        <v>4.39</v>
      </c>
      <c r="F27" s="42"/>
      <c r="G27" s="44">
        <v>2195</v>
      </c>
      <c r="H27" s="44">
        <f t="shared" si="0"/>
        <v>2195</v>
      </c>
      <c r="I27" s="44">
        <f t="shared" si="1"/>
        <v>0</v>
      </c>
      <c r="J27" s="52" t="s">
        <v>34</v>
      </c>
    </row>
    <row r="28" s="3" customFormat="1" ht="15" customHeight="1" spans="1:10">
      <c r="A28" s="16">
        <v>24</v>
      </c>
      <c r="B28" s="45"/>
      <c r="C28" s="18" t="s">
        <v>38</v>
      </c>
      <c r="D28" s="42">
        <v>18.08</v>
      </c>
      <c r="E28" s="18">
        <v>18.08</v>
      </c>
      <c r="F28" s="42"/>
      <c r="G28" s="44">
        <v>9040</v>
      </c>
      <c r="H28" s="44">
        <f t="shared" si="0"/>
        <v>9040</v>
      </c>
      <c r="I28" s="44">
        <f t="shared" si="1"/>
        <v>0</v>
      </c>
      <c r="J28" s="52" t="s">
        <v>34</v>
      </c>
    </row>
    <row r="29" s="3" customFormat="1" ht="15" customHeight="1" spans="1:10">
      <c r="A29" s="16">
        <v>25</v>
      </c>
      <c r="B29" s="45"/>
      <c r="C29" s="18" t="s">
        <v>39</v>
      </c>
      <c r="D29" s="42">
        <v>5.13</v>
      </c>
      <c r="E29" s="18">
        <v>3.64</v>
      </c>
      <c r="F29" s="33">
        <v>1.49</v>
      </c>
      <c r="G29" s="44">
        <v>2267</v>
      </c>
      <c r="H29" s="44">
        <f t="shared" si="0"/>
        <v>1820</v>
      </c>
      <c r="I29" s="44">
        <f t="shared" si="1"/>
        <v>447</v>
      </c>
      <c r="J29" s="52" t="s">
        <v>34</v>
      </c>
    </row>
    <row r="30" s="3" customFormat="1" ht="15" customHeight="1" spans="1:10">
      <c r="A30" s="16">
        <v>26</v>
      </c>
      <c r="B30" s="45"/>
      <c r="C30" s="18" t="s">
        <v>40</v>
      </c>
      <c r="D30" s="42">
        <v>1</v>
      </c>
      <c r="E30" s="18">
        <v>1</v>
      </c>
      <c r="F30" s="42"/>
      <c r="G30" s="44">
        <v>500</v>
      </c>
      <c r="H30" s="44">
        <f t="shared" si="0"/>
        <v>500</v>
      </c>
      <c r="I30" s="44">
        <f t="shared" si="1"/>
        <v>0</v>
      </c>
      <c r="J30" s="52" t="s">
        <v>34</v>
      </c>
    </row>
    <row r="31" s="3" customFormat="1" ht="15" customHeight="1" spans="1:10">
      <c r="A31" s="16">
        <v>27</v>
      </c>
      <c r="B31" s="45"/>
      <c r="C31" s="18" t="s">
        <v>41</v>
      </c>
      <c r="D31" s="42">
        <v>1.64</v>
      </c>
      <c r="E31" s="18">
        <v>1.64</v>
      </c>
      <c r="F31" s="42"/>
      <c r="G31" s="44">
        <v>820</v>
      </c>
      <c r="H31" s="44">
        <f t="shared" si="0"/>
        <v>820</v>
      </c>
      <c r="I31" s="44">
        <f t="shared" si="1"/>
        <v>0</v>
      </c>
      <c r="J31" s="52" t="s">
        <v>34</v>
      </c>
    </row>
    <row r="32" s="3" customFormat="1" ht="15" customHeight="1" spans="1:10">
      <c r="A32" s="16">
        <v>28</v>
      </c>
      <c r="B32" s="45"/>
      <c r="C32" s="18" t="s">
        <v>42</v>
      </c>
      <c r="D32" s="42">
        <v>1</v>
      </c>
      <c r="E32" s="18">
        <v>1</v>
      </c>
      <c r="F32" s="42"/>
      <c r="G32" s="44">
        <v>500</v>
      </c>
      <c r="H32" s="44">
        <f t="shared" si="0"/>
        <v>500</v>
      </c>
      <c r="I32" s="44">
        <f t="shared" si="1"/>
        <v>0</v>
      </c>
      <c r="J32" s="52" t="s">
        <v>34</v>
      </c>
    </row>
    <row r="33" s="3" customFormat="1" ht="15" customHeight="1" spans="1:10">
      <c r="A33" s="16">
        <v>29</v>
      </c>
      <c r="B33" s="45"/>
      <c r="C33" s="18" t="s">
        <v>43</v>
      </c>
      <c r="D33" s="42">
        <v>1.01</v>
      </c>
      <c r="E33" s="43"/>
      <c r="F33" s="33">
        <v>1.01</v>
      </c>
      <c r="G33" s="44">
        <v>303</v>
      </c>
      <c r="H33" s="44">
        <f t="shared" si="0"/>
        <v>0</v>
      </c>
      <c r="I33" s="44">
        <f t="shared" si="1"/>
        <v>303</v>
      </c>
      <c r="J33" s="52" t="s">
        <v>34</v>
      </c>
    </row>
    <row r="34" s="3" customFormat="1" ht="15" customHeight="1" spans="1:10">
      <c r="A34" s="16">
        <v>30</v>
      </c>
      <c r="B34" s="45"/>
      <c r="C34" s="18" t="s">
        <v>44</v>
      </c>
      <c r="D34" s="42">
        <v>3.8</v>
      </c>
      <c r="E34" s="43"/>
      <c r="F34" s="33">
        <v>3.8</v>
      </c>
      <c r="G34" s="44">
        <v>1140</v>
      </c>
      <c r="H34" s="44">
        <f t="shared" si="0"/>
        <v>0</v>
      </c>
      <c r="I34" s="44">
        <f t="shared" si="1"/>
        <v>1140</v>
      </c>
      <c r="J34" s="52" t="s">
        <v>34</v>
      </c>
    </row>
    <row r="35" s="3" customFormat="1" ht="15" customHeight="1" spans="1:10">
      <c r="A35" s="16">
        <v>31</v>
      </c>
      <c r="B35" s="45"/>
      <c r="C35" s="18" t="s">
        <v>45</v>
      </c>
      <c r="D35" s="42">
        <v>2</v>
      </c>
      <c r="E35" s="18">
        <v>1</v>
      </c>
      <c r="F35" s="33">
        <v>1</v>
      </c>
      <c r="G35" s="44">
        <v>800</v>
      </c>
      <c r="H35" s="44">
        <f t="shared" si="0"/>
        <v>500</v>
      </c>
      <c r="I35" s="44">
        <f t="shared" si="1"/>
        <v>300</v>
      </c>
      <c r="J35" s="52" t="s">
        <v>34</v>
      </c>
    </row>
    <row r="36" s="3" customFormat="1" ht="15" customHeight="1" spans="1:10">
      <c r="A36" s="16">
        <v>32</v>
      </c>
      <c r="B36" s="45"/>
      <c r="C36" s="18" t="s">
        <v>46</v>
      </c>
      <c r="D36" s="42">
        <v>1</v>
      </c>
      <c r="E36" s="18">
        <v>1</v>
      </c>
      <c r="F36" s="42"/>
      <c r="G36" s="44">
        <v>500</v>
      </c>
      <c r="H36" s="44">
        <f t="shared" si="0"/>
        <v>500</v>
      </c>
      <c r="I36" s="44">
        <f t="shared" si="1"/>
        <v>0</v>
      </c>
      <c r="J36" s="52" t="s">
        <v>34</v>
      </c>
    </row>
    <row r="37" s="3" customFormat="1" ht="15" customHeight="1" spans="1:10">
      <c r="A37" s="16">
        <v>33</v>
      </c>
      <c r="B37" s="45"/>
      <c r="C37" s="18" t="s">
        <v>47</v>
      </c>
      <c r="D37" s="42">
        <v>1.1</v>
      </c>
      <c r="E37" s="43"/>
      <c r="F37" s="42">
        <v>1.1</v>
      </c>
      <c r="G37" s="44">
        <v>330</v>
      </c>
      <c r="H37" s="44">
        <f t="shared" si="0"/>
        <v>0</v>
      </c>
      <c r="I37" s="44">
        <f t="shared" si="1"/>
        <v>330</v>
      </c>
      <c r="J37" s="52" t="s">
        <v>34</v>
      </c>
    </row>
    <row r="38" s="3" customFormat="1" ht="15" customHeight="1" spans="1:10">
      <c r="A38" s="16">
        <v>34</v>
      </c>
      <c r="B38" s="45"/>
      <c r="C38" s="18" t="s">
        <v>48</v>
      </c>
      <c r="D38" s="42">
        <v>8.16</v>
      </c>
      <c r="E38" s="18">
        <v>7.09</v>
      </c>
      <c r="F38" s="33">
        <v>1.07</v>
      </c>
      <c r="G38" s="44">
        <v>3866</v>
      </c>
      <c r="H38" s="44">
        <f t="shared" si="0"/>
        <v>3545</v>
      </c>
      <c r="I38" s="44">
        <f t="shared" si="1"/>
        <v>321</v>
      </c>
      <c r="J38" s="52" t="s">
        <v>34</v>
      </c>
    </row>
    <row r="39" s="3" customFormat="1" ht="15" customHeight="1" spans="1:10">
      <c r="A39" s="16">
        <v>35</v>
      </c>
      <c r="B39" s="45"/>
      <c r="C39" s="18" t="s">
        <v>49</v>
      </c>
      <c r="D39" s="42">
        <v>2.65</v>
      </c>
      <c r="E39" s="43"/>
      <c r="F39" s="33">
        <v>2.65</v>
      </c>
      <c r="G39" s="44">
        <v>795</v>
      </c>
      <c r="H39" s="44">
        <f t="shared" si="0"/>
        <v>0</v>
      </c>
      <c r="I39" s="44">
        <f t="shared" si="1"/>
        <v>795</v>
      </c>
      <c r="J39" s="52" t="s">
        <v>34</v>
      </c>
    </row>
    <row r="40" s="3" customFormat="1" ht="15" customHeight="1" spans="1:10">
      <c r="A40" s="16">
        <v>36</v>
      </c>
      <c r="B40" s="45"/>
      <c r="C40" s="18" t="s">
        <v>50</v>
      </c>
      <c r="D40" s="42">
        <v>3.38</v>
      </c>
      <c r="E40" s="43"/>
      <c r="F40" s="33">
        <v>3.38</v>
      </c>
      <c r="G40" s="44">
        <v>1014</v>
      </c>
      <c r="H40" s="44">
        <f t="shared" si="0"/>
        <v>0</v>
      </c>
      <c r="I40" s="44">
        <f t="shared" si="1"/>
        <v>1014</v>
      </c>
      <c r="J40" s="52" t="s">
        <v>34</v>
      </c>
    </row>
    <row r="41" s="3" customFormat="1" ht="15" customHeight="1" spans="1:10">
      <c r="A41" s="16">
        <v>37</v>
      </c>
      <c r="B41" s="45"/>
      <c r="C41" s="18" t="s">
        <v>51</v>
      </c>
      <c r="D41" s="42">
        <v>1</v>
      </c>
      <c r="E41" s="43"/>
      <c r="F41" s="33">
        <v>1</v>
      </c>
      <c r="G41" s="44">
        <v>300</v>
      </c>
      <c r="H41" s="44">
        <f t="shared" si="0"/>
        <v>0</v>
      </c>
      <c r="I41" s="44">
        <f t="shared" si="1"/>
        <v>300</v>
      </c>
      <c r="J41" s="52" t="s">
        <v>34</v>
      </c>
    </row>
    <row r="42" s="3" customFormat="1" ht="15" customHeight="1" spans="1:10">
      <c r="A42" s="16">
        <v>38</v>
      </c>
      <c r="B42" s="45"/>
      <c r="C42" s="18" t="s">
        <v>52</v>
      </c>
      <c r="D42" s="42">
        <v>2.54</v>
      </c>
      <c r="E42" s="43"/>
      <c r="F42" s="33">
        <v>2.54</v>
      </c>
      <c r="G42" s="44">
        <v>762</v>
      </c>
      <c r="H42" s="44">
        <f t="shared" si="0"/>
        <v>0</v>
      </c>
      <c r="I42" s="44">
        <f t="shared" si="1"/>
        <v>762</v>
      </c>
      <c r="J42" s="52" t="s">
        <v>34</v>
      </c>
    </row>
    <row r="43" s="3" customFormat="1" ht="15" customHeight="1" spans="1:10">
      <c r="A43" s="16">
        <v>39</v>
      </c>
      <c r="B43" s="45"/>
      <c r="C43" s="18" t="s">
        <v>53</v>
      </c>
      <c r="D43" s="42">
        <v>7.93</v>
      </c>
      <c r="E43" s="43"/>
      <c r="F43" s="33">
        <v>7.93</v>
      </c>
      <c r="G43" s="44">
        <v>2379</v>
      </c>
      <c r="H43" s="44">
        <f t="shared" si="0"/>
        <v>0</v>
      </c>
      <c r="I43" s="44">
        <f t="shared" si="1"/>
        <v>2379</v>
      </c>
      <c r="J43" s="52" t="s">
        <v>34</v>
      </c>
    </row>
    <row r="44" s="3" customFormat="1" ht="15" customHeight="1" spans="1:10">
      <c r="A44" s="16">
        <v>40</v>
      </c>
      <c r="B44" s="45"/>
      <c r="C44" s="18" t="s">
        <v>54</v>
      </c>
      <c r="D44" s="42">
        <v>1.35</v>
      </c>
      <c r="E44" s="43"/>
      <c r="F44" s="33">
        <v>1.35</v>
      </c>
      <c r="G44" s="44">
        <v>405</v>
      </c>
      <c r="H44" s="44">
        <f t="shared" si="0"/>
        <v>0</v>
      </c>
      <c r="I44" s="44">
        <f t="shared" si="1"/>
        <v>405</v>
      </c>
      <c r="J44" s="52" t="s">
        <v>34</v>
      </c>
    </row>
    <row r="45" s="3" customFormat="1" ht="15" customHeight="1" spans="1:10">
      <c r="A45" s="16">
        <v>41</v>
      </c>
      <c r="B45" s="45"/>
      <c r="C45" s="18" t="s">
        <v>55</v>
      </c>
      <c r="D45" s="42">
        <v>1.56</v>
      </c>
      <c r="E45" s="43"/>
      <c r="F45" s="33">
        <v>1.56</v>
      </c>
      <c r="G45" s="44">
        <v>468</v>
      </c>
      <c r="H45" s="44">
        <f t="shared" si="0"/>
        <v>0</v>
      </c>
      <c r="I45" s="44">
        <f t="shared" si="1"/>
        <v>468</v>
      </c>
      <c r="J45" s="52" t="s">
        <v>34</v>
      </c>
    </row>
    <row r="46" s="3" customFormat="1" ht="15" customHeight="1" spans="1:10">
      <c r="A46" s="16">
        <v>42</v>
      </c>
      <c r="B46" s="45"/>
      <c r="C46" s="18" t="s">
        <v>56</v>
      </c>
      <c r="D46" s="42">
        <v>2.34</v>
      </c>
      <c r="E46" s="43"/>
      <c r="F46" s="33">
        <v>2.34</v>
      </c>
      <c r="G46" s="44">
        <v>702</v>
      </c>
      <c r="H46" s="44">
        <f t="shared" si="0"/>
        <v>0</v>
      </c>
      <c r="I46" s="44">
        <f t="shared" si="1"/>
        <v>702</v>
      </c>
      <c r="J46" s="52" t="s">
        <v>34</v>
      </c>
    </row>
    <row r="47" s="3" customFormat="1" ht="15" customHeight="1" spans="1:10">
      <c r="A47" s="16">
        <v>43</v>
      </c>
      <c r="B47" s="45"/>
      <c r="C47" s="18" t="s">
        <v>57</v>
      </c>
      <c r="D47" s="42">
        <v>12.55</v>
      </c>
      <c r="E47" s="43"/>
      <c r="F47" s="33">
        <v>12.55</v>
      </c>
      <c r="G47" s="44">
        <v>3765</v>
      </c>
      <c r="H47" s="44">
        <f t="shared" si="0"/>
        <v>0</v>
      </c>
      <c r="I47" s="44">
        <f t="shared" si="1"/>
        <v>3765</v>
      </c>
      <c r="J47" s="52" t="s">
        <v>34</v>
      </c>
    </row>
    <row r="48" s="3" customFormat="1" ht="15" customHeight="1" spans="1:10">
      <c r="A48" s="16">
        <v>44</v>
      </c>
      <c r="B48" s="45"/>
      <c r="C48" s="18" t="s">
        <v>58</v>
      </c>
      <c r="D48" s="42">
        <v>4.35</v>
      </c>
      <c r="E48" s="43"/>
      <c r="F48" s="33">
        <v>4.35</v>
      </c>
      <c r="G48" s="44">
        <v>1305</v>
      </c>
      <c r="H48" s="44">
        <f t="shared" si="0"/>
        <v>0</v>
      </c>
      <c r="I48" s="44">
        <f t="shared" si="1"/>
        <v>1305</v>
      </c>
      <c r="J48" s="52" t="s">
        <v>34</v>
      </c>
    </row>
    <row r="49" s="3" customFormat="1" ht="15" customHeight="1" spans="1:10">
      <c r="A49" s="16">
        <v>45</v>
      </c>
      <c r="B49" s="45"/>
      <c r="C49" s="18" t="s">
        <v>59</v>
      </c>
      <c r="D49" s="42">
        <v>7.2</v>
      </c>
      <c r="E49" s="43"/>
      <c r="F49" s="33">
        <v>7.2</v>
      </c>
      <c r="G49" s="44">
        <v>2160</v>
      </c>
      <c r="H49" s="44">
        <f t="shared" si="0"/>
        <v>0</v>
      </c>
      <c r="I49" s="44">
        <f t="shared" si="1"/>
        <v>2160</v>
      </c>
      <c r="J49" s="52" t="s">
        <v>34</v>
      </c>
    </row>
    <row r="50" s="3" customFormat="1" ht="15" customHeight="1" spans="1:10">
      <c r="A50" s="16">
        <v>46</v>
      </c>
      <c r="B50" s="45"/>
      <c r="C50" s="18" t="s">
        <v>60</v>
      </c>
      <c r="D50" s="42">
        <v>4.62</v>
      </c>
      <c r="E50" s="18">
        <v>4.62</v>
      </c>
      <c r="F50" s="70"/>
      <c r="G50" s="44">
        <v>2310</v>
      </c>
      <c r="H50" s="44">
        <f t="shared" si="0"/>
        <v>2310</v>
      </c>
      <c r="I50" s="44">
        <f t="shared" si="1"/>
        <v>0</v>
      </c>
      <c r="J50" s="52" t="s">
        <v>34</v>
      </c>
    </row>
    <row r="51" s="3" customFormat="1" ht="15" customHeight="1" spans="1:10">
      <c r="A51" s="16">
        <v>47</v>
      </c>
      <c r="B51" s="45"/>
      <c r="C51" s="18" t="s">
        <v>61</v>
      </c>
      <c r="D51" s="42">
        <f t="shared" ref="D51:D64" si="4">E51+F51</f>
        <v>1</v>
      </c>
      <c r="E51" s="43"/>
      <c r="F51" s="42">
        <v>1</v>
      </c>
      <c r="G51" s="44">
        <f t="shared" ref="G51:G64" si="5">H51+I51</f>
        <v>300</v>
      </c>
      <c r="H51" s="44">
        <f t="shared" si="0"/>
        <v>0</v>
      </c>
      <c r="I51" s="44">
        <f t="shared" si="1"/>
        <v>300</v>
      </c>
      <c r="J51" s="52" t="s">
        <v>62</v>
      </c>
    </row>
    <row r="52" s="3" customFormat="1" ht="15" customHeight="1" spans="1:10">
      <c r="A52" s="16">
        <v>48</v>
      </c>
      <c r="B52" s="45"/>
      <c r="C52" s="55" t="s">
        <v>63</v>
      </c>
      <c r="D52" s="42">
        <f t="shared" si="4"/>
        <v>3.7</v>
      </c>
      <c r="E52" s="42"/>
      <c r="F52" s="42">
        <v>3.7</v>
      </c>
      <c r="G52" s="44">
        <f t="shared" si="5"/>
        <v>1110</v>
      </c>
      <c r="H52" s="44">
        <f t="shared" si="0"/>
        <v>0</v>
      </c>
      <c r="I52" s="44">
        <f t="shared" si="1"/>
        <v>1110</v>
      </c>
      <c r="J52" s="52" t="s">
        <v>62</v>
      </c>
    </row>
    <row r="53" s="3" customFormat="1" ht="15" customHeight="1" spans="1:10">
      <c r="A53" s="16">
        <v>49</v>
      </c>
      <c r="B53" s="45"/>
      <c r="C53" s="55" t="s">
        <v>64</v>
      </c>
      <c r="D53" s="42">
        <f t="shared" si="4"/>
        <v>1</v>
      </c>
      <c r="E53" s="42"/>
      <c r="F53" s="42">
        <v>1</v>
      </c>
      <c r="G53" s="44">
        <f t="shared" si="5"/>
        <v>300</v>
      </c>
      <c r="H53" s="44">
        <f t="shared" si="0"/>
        <v>0</v>
      </c>
      <c r="I53" s="44">
        <f t="shared" si="1"/>
        <v>300</v>
      </c>
      <c r="J53" s="52" t="s">
        <v>62</v>
      </c>
    </row>
    <row r="54" s="3" customFormat="1" ht="15" customHeight="1" spans="1:10">
      <c r="A54" s="16">
        <v>50</v>
      </c>
      <c r="B54" s="45"/>
      <c r="C54" s="55" t="s">
        <v>65</v>
      </c>
      <c r="D54" s="42">
        <f t="shared" si="4"/>
        <v>9.98</v>
      </c>
      <c r="E54" s="42"/>
      <c r="F54" s="42">
        <v>9.98</v>
      </c>
      <c r="G54" s="44">
        <f t="shared" si="5"/>
        <v>2994</v>
      </c>
      <c r="H54" s="44">
        <f t="shared" si="0"/>
        <v>0</v>
      </c>
      <c r="I54" s="44">
        <f t="shared" si="1"/>
        <v>2994</v>
      </c>
      <c r="J54" s="52" t="s">
        <v>62</v>
      </c>
    </row>
    <row r="55" s="3" customFormat="1" ht="15" customHeight="1" spans="1:10">
      <c r="A55" s="16">
        <v>51</v>
      </c>
      <c r="B55" s="45"/>
      <c r="C55" s="55" t="s">
        <v>66</v>
      </c>
      <c r="D55" s="42">
        <f t="shared" si="4"/>
        <v>2.85</v>
      </c>
      <c r="E55" s="42">
        <v>1.04</v>
      </c>
      <c r="F55" s="42">
        <v>1.81</v>
      </c>
      <c r="G55" s="44">
        <f t="shared" si="5"/>
        <v>1063</v>
      </c>
      <c r="H55" s="44">
        <f t="shared" si="0"/>
        <v>520</v>
      </c>
      <c r="I55" s="44">
        <f t="shared" si="1"/>
        <v>543</v>
      </c>
      <c r="J55" s="52" t="s">
        <v>62</v>
      </c>
    </row>
    <row r="56" s="3" customFormat="1" ht="15" customHeight="1" spans="1:10">
      <c r="A56" s="16">
        <v>52</v>
      </c>
      <c r="B56" s="45"/>
      <c r="C56" s="55" t="s">
        <v>67</v>
      </c>
      <c r="D56" s="42">
        <f t="shared" si="4"/>
        <v>4.17</v>
      </c>
      <c r="E56" s="42">
        <v>2.4</v>
      </c>
      <c r="F56" s="42">
        <v>1.77</v>
      </c>
      <c r="G56" s="44">
        <f t="shared" si="5"/>
        <v>1731</v>
      </c>
      <c r="H56" s="44">
        <f t="shared" si="0"/>
        <v>1200</v>
      </c>
      <c r="I56" s="44">
        <f t="shared" si="1"/>
        <v>531</v>
      </c>
      <c r="J56" s="52" t="s">
        <v>62</v>
      </c>
    </row>
    <row r="57" s="3" customFormat="1" ht="15" customHeight="1" spans="1:10">
      <c r="A57" s="16">
        <v>53</v>
      </c>
      <c r="B57" s="45"/>
      <c r="C57" s="55" t="s">
        <v>68</v>
      </c>
      <c r="D57" s="42">
        <f t="shared" si="4"/>
        <v>1.22</v>
      </c>
      <c r="E57" s="42"/>
      <c r="F57" s="42">
        <v>1.22</v>
      </c>
      <c r="G57" s="44">
        <f t="shared" si="5"/>
        <v>366</v>
      </c>
      <c r="H57" s="44">
        <f t="shared" si="0"/>
        <v>0</v>
      </c>
      <c r="I57" s="44">
        <f t="shared" si="1"/>
        <v>366</v>
      </c>
      <c r="J57" s="52" t="s">
        <v>62</v>
      </c>
    </row>
    <row r="58" s="3" customFormat="1" ht="15" customHeight="1" spans="1:10">
      <c r="A58" s="16">
        <v>54</v>
      </c>
      <c r="B58" s="45"/>
      <c r="C58" s="55" t="s">
        <v>69</v>
      </c>
      <c r="D58" s="42">
        <f t="shared" si="4"/>
        <v>16.34</v>
      </c>
      <c r="E58" s="42">
        <v>11.45</v>
      </c>
      <c r="F58" s="42">
        <v>4.89</v>
      </c>
      <c r="G58" s="44">
        <f t="shared" si="5"/>
        <v>7192</v>
      </c>
      <c r="H58" s="44">
        <f t="shared" si="0"/>
        <v>5725</v>
      </c>
      <c r="I58" s="44">
        <f t="shared" si="1"/>
        <v>1467</v>
      </c>
      <c r="J58" s="52" t="s">
        <v>62</v>
      </c>
    </row>
    <row r="59" s="3" customFormat="1" ht="15" customHeight="1" spans="1:10">
      <c r="A59" s="16">
        <v>55</v>
      </c>
      <c r="B59" s="45"/>
      <c r="C59" s="55" t="s">
        <v>70</v>
      </c>
      <c r="D59" s="42">
        <f t="shared" si="4"/>
        <v>4.33</v>
      </c>
      <c r="E59" s="42"/>
      <c r="F59" s="42">
        <v>4.33</v>
      </c>
      <c r="G59" s="44">
        <f t="shared" si="5"/>
        <v>1299</v>
      </c>
      <c r="H59" s="44">
        <f t="shared" si="0"/>
        <v>0</v>
      </c>
      <c r="I59" s="44">
        <f t="shared" si="1"/>
        <v>1299</v>
      </c>
      <c r="J59" s="52" t="s">
        <v>62</v>
      </c>
    </row>
    <row r="60" s="3" customFormat="1" ht="15" customHeight="1" spans="1:10">
      <c r="A60" s="16">
        <v>56</v>
      </c>
      <c r="B60" s="45"/>
      <c r="C60" s="55" t="s">
        <v>71</v>
      </c>
      <c r="D60" s="42">
        <f t="shared" si="4"/>
        <v>2.71</v>
      </c>
      <c r="E60" s="42">
        <v>1.08</v>
      </c>
      <c r="F60" s="42">
        <v>1.63</v>
      </c>
      <c r="G60" s="44">
        <f t="shared" si="5"/>
        <v>1029</v>
      </c>
      <c r="H60" s="44">
        <f t="shared" si="0"/>
        <v>540</v>
      </c>
      <c r="I60" s="44">
        <f t="shared" si="1"/>
        <v>489</v>
      </c>
      <c r="J60" s="52" t="s">
        <v>62</v>
      </c>
    </row>
    <row r="61" s="3" customFormat="1" ht="15" customHeight="1" spans="1:10">
      <c r="A61" s="16">
        <v>57</v>
      </c>
      <c r="B61" s="45"/>
      <c r="C61" s="55" t="s">
        <v>72</v>
      </c>
      <c r="D61" s="42">
        <f t="shared" si="4"/>
        <v>1.33</v>
      </c>
      <c r="E61" s="42"/>
      <c r="F61" s="42">
        <v>1.33</v>
      </c>
      <c r="G61" s="44">
        <f t="shared" si="5"/>
        <v>399</v>
      </c>
      <c r="H61" s="44">
        <f t="shared" si="0"/>
        <v>0</v>
      </c>
      <c r="I61" s="44">
        <f t="shared" si="1"/>
        <v>399</v>
      </c>
      <c r="J61" s="52" t="s">
        <v>62</v>
      </c>
    </row>
    <row r="62" s="3" customFormat="1" ht="15" customHeight="1" spans="1:10">
      <c r="A62" s="16">
        <v>58</v>
      </c>
      <c r="B62" s="45"/>
      <c r="C62" s="55" t="s">
        <v>73</v>
      </c>
      <c r="D62" s="42">
        <f t="shared" si="4"/>
        <v>6.94</v>
      </c>
      <c r="E62" s="42"/>
      <c r="F62" s="42">
        <v>6.94</v>
      </c>
      <c r="G62" s="44">
        <f t="shared" si="5"/>
        <v>2082</v>
      </c>
      <c r="H62" s="44">
        <f t="shared" si="0"/>
        <v>0</v>
      </c>
      <c r="I62" s="44">
        <f t="shared" si="1"/>
        <v>2082</v>
      </c>
      <c r="J62" s="52" t="s">
        <v>62</v>
      </c>
    </row>
    <row r="63" s="3" customFormat="1" ht="15" customHeight="1" spans="1:10">
      <c r="A63" s="16">
        <v>59</v>
      </c>
      <c r="B63" s="45"/>
      <c r="C63" s="55" t="s">
        <v>74</v>
      </c>
      <c r="D63" s="42">
        <f t="shared" si="4"/>
        <v>3.13</v>
      </c>
      <c r="E63" s="42">
        <v>1.96</v>
      </c>
      <c r="F63" s="42">
        <v>1.17</v>
      </c>
      <c r="G63" s="44">
        <f t="shared" si="5"/>
        <v>1331</v>
      </c>
      <c r="H63" s="44">
        <f t="shared" si="0"/>
        <v>980</v>
      </c>
      <c r="I63" s="44">
        <f t="shared" si="1"/>
        <v>351</v>
      </c>
      <c r="J63" s="52" t="s">
        <v>62</v>
      </c>
    </row>
    <row r="64" s="3" customFormat="1" ht="15" customHeight="1" spans="1:10">
      <c r="A64" s="16">
        <v>60</v>
      </c>
      <c r="B64" s="45"/>
      <c r="C64" s="55" t="s">
        <v>75</v>
      </c>
      <c r="D64" s="42">
        <f t="shared" si="4"/>
        <v>4.27</v>
      </c>
      <c r="E64" s="42">
        <v>4.27</v>
      </c>
      <c r="F64" s="42"/>
      <c r="G64" s="44">
        <f t="shared" si="5"/>
        <v>2135</v>
      </c>
      <c r="H64" s="44">
        <f t="shared" si="0"/>
        <v>2135</v>
      </c>
      <c r="I64" s="44">
        <f t="shared" si="1"/>
        <v>0</v>
      </c>
      <c r="J64" s="52" t="s">
        <v>62</v>
      </c>
    </row>
    <row r="65" s="3" customFormat="1" ht="15" customHeight="1" spans="1:10">
      <c r="A65" s="16">
        <v>61</v>
      </c>
      <c r="B65" s="45"/>
      <c r="C65" s="55" t="s">
        <v>76</v>
      </c>
      <c r="D65" s="42">
        <v>2.4</v>
      </c>
      <c r="E65" s="42"/>
      <c r="F65" s="42">
        <v>2.4</v>
      </c>
      <c r="G65" s="44">
        <v>720</v>
      </c>
      <c r="H65" s="44">
        <f t="shared" si="0"/>
        <v>0</v>
      </c>
      <c r="I65" s="44">
        <f t="shared" si="1"/>
        <v>720</v>
      </c>
      <c r="J65" s="52" t="s">
        <v>77</v>
      </c>
    </row>
    <row r="66" s="3" customFormat="1" ht="15" customHeight="1" spans="1:10">
      <c r="A66" s="16">
        <v>62</v>
      </c>
      <c r="B66" s="46"/>
      <c r="C66" s="55" t="s">
        <v>78</v>
      </c>
      <c r="D66" s="42">
        <v>9.59</v>
      </c>
      <c r="E66" s="42">
        <v>9.59</v>
      </c>
      <c r="F66" s="42"/>
      <c r="G66" s="44">
        <v>4795</v>
      </c>
      <c r="H66" s="44">
        <f t="shared" si="0"/>
        <v>4795</v>
      </c>
      <c r="I66" s="44">
        <f t="shared" si="1"/>
        <v>0</v>
      </c>
      <c r="J66" s="52" t="s">
        <v>77</v>
      </c>
    </row>
    <row r="67" s="67" customFormat="1" spans="1:10">
      <c r="A67" s="16">
        <v>63</v>
      </c>
      <c r="B67" s="40" t="s">
        <v>79</v>
      </c>
      <c r="C67" s="56" t="s">
        <v>80</v>
      </c>
      <c r="D67" s="42">
        <v>3.5</v>
      </c>
      <c r="E67" s="42"/>
      <c r="F67" s="42">
        <v>3.5</v>
      </c>
      <c r="G67" s="42">
        <v>1050</v>
      </c>
      <c r="H67" s="42"/>
      <c r="I67" s="42">
        <v>1050</v>
      </c>
      <c r="J67" s="52" t="s">
        <v>81</v>
      </c>
    </row>
    <row r="68" s="67" customFormat="1" spans="1:10">
      <c r="A68" s="16">
        <v>64</v>
      </c>
      <c r="B68" s="45"/>
      <c r="C68" s="56" t="s">
        <v>82</v>
      </c>
      <c r="D68" s="42">
        <v>3.4</v>
      </c>
      <c r="E68" s="42"/>
      <c r="F68" s="42">
        <v>3.4</v>
      </c>
      <c r="G68" s="42">
        <v>1020</v>
      </c>
      <c r="H68" s="42"/>
      <c r="I68" s="42">
        <v>1020</v>
      </c>
      <c r="J68" s="52" t="s">
        <v>81</v>
      </c>
    </row>
    <row r="69" s="68" customFormat="1" spans="1:10">
      <c r="A69" s="71" t="s">
        <v>8</v>
      </c>
      <c r="B69" s="72"/>
      <c r="C69" s="17"/>
      <c r="D69" s="56">
        <f t="shared" ref="D69:I69" si="6">SUM(D5:D68)</f>
        <v>359.41</v>
      </c>
      <c r="E69" s="56">
        <f t="shared" si="6"/>
        <v>176.02</v>
      </c>
      <c r="F69" s="56">
        <f t="shared" si="6"/>
        <v>183.39</v>
      </c>
      <c r="G69" s="56">
        <f t="shared" si="6"/>
        <v>143027</v>
      </c>
      <c r="H69" s="56">
        <f t="shared" si="6"/>
        <v>88010</v>
      </c>
      <c r="I69" s="56">
        <f t="shared" si="6"/>
        <v>55017</v>
      </c>
      <c r="J69" s="74"/>
    </row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 spans="4:4">
      <c r="D80" s="73"/>
    </row>
  </sheetData>
  <mergeCells count="11">
    <mergeCell ref="A1:J1"/>
    <mergeCell ref="A2:J2"/>
    <mergeCell ref="D3:F3"/>
    <mergeCell ref="G3:I3"/>
    <mergeCell ref="A69:C69"/>
    <mergeCell ref="A3:A4"/>
    <mergeCell ref="B3:B4"/>
    <mergeCell ref="B5:B66"/>
    <mergeCell ref="B67:B68"/>
    <mergeCell ref="C3:C4"/>
    <mergeCell ref="J3:J4"/>
  </mergeCells>
  <conditionalFormatting sqref="C9:C14">
    <cfRule type="duplicateValues" dxfId="0" priority="3"/>
  </conditionalFormatting>
  <conditionalFormatting sqref="C15:C16">
    <cfRule type="duplicateValues" dxfId="0" priority="2"/>
  </conditionalFormatting>
  <conditionalFormatting sqref="C17:C5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K31" sqref="K31"/>
    </sheetView>
  </sheetViews>
  <sheetFormatPr defaultColWidth="9" defaultRowHeight="14.25"/>
  <cols>
    <col min="1" max="1" width="8" style="4" customWidth="1"/>
    <col min="2" max="2" width="9.5" style="4" customWidth="1"/>
    <col min="3" max="3" width="11.875" style="4" customWidth="1"/>
    <col min="4" max="9" width="8" style="4" customWidth="1"/>
    <col min="10" max="10" width="6.875" style="4" customWidth="1"/>
    <col min="11" max="16383" width="9" style="4"/>
  </cols>
  <sheetData>
    <row r="1" s="1" customFormat="1" ht="29" customHeight="1" spans="1:11">
      <c r="A1" s="5" t="s">
        <v>83</v>
      </c>
      <c r="B1" s="5"/>
      <c r="C1" s="5"/>
      <c r="D1" s="5"/>
      <c r="E1" s="5"/>
      <c r="F1" s="5"/>
      <c r="G1" s="5"/>
      <c r="H1" s="5"/>
      <c r="I1" s="5"/>
      <c r="J1" s="6"/>
      <c r="K1" s="28"/>
    </row>
    <row r="2" s="1" customFormat="1" ht="23" customHeight="1" spans="1:10">
      <c r="A2" s="7" t="s">
        <v>84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36" t="s">
        <v>2</v>
      </c>
      <c r="B3" s="36" t="s">
        <v>3</v>
      </c>
      <c r="C3" s="36" t="s">
        <v>4</v>
      </c>
      <c r="D3" s="37" t="s">
        <v>5</v>
      </c>
      <c r="E3" s="37"/>
      <c r="F3" s="37"/>
      <c r="G3" s="37" t="s">
        <v>6</v>
      </c>
      <c r="H3" s="37"/>
      <c r="I3" s="37"/>
      <c r="J3" s="47" t="s">
        <v>7</v>
      </c>
    </row>
    <row r="4" s="2" customFormat="1" ht="29" customHeight="1" spans="1:10">
      <c r="A4" s="38"/>
      <c r="B4" s="38"/>
      <c r="C4" s="38"/>
      <c r="D4" s="39" t="s">
        <v>8</v>
      </c>
      <c r="E4" s="39" t="s">
        <v>9</v>
      </c>
      <c r="F4" s="39" t="s">
        <v>10</v>
      </c>
      <c r="G4" s="39" t="s">
        <v>8</v>
      </c>
      <c r="H4" s="39" t="s">
        <v>9</v>
      </c>
      <c r="I4" s="39" t="s">
        <v>10</v>
      </c>
      <c r="J4" s="48"/>
    </row>
    <row r="5" s="3" customFormat="1" ht="15" customHeight="1" spans="1:10">
      <c r="A5" s="16">
        <v>1</v>
      </c>
      <c r="B5" s="40" t="s">
        <v>11</v>
      </c>
      <c r="C5" s="55" t="s">
        <v>85</v>
      </c>
      <c r="D5" s="42">
        <v>12.03</v>
      </c>
      <c r="E5" s="42">
        <v>7.27</v>
      </c>
      <c r="F5" s="42">
        <v>4.76</v>
      </c>
      <c r="G5" s="44">
        <v>5063</v>
      </c>
      <c r="H5" s="44">
        <v>3635</v>
      </c>
      <c r="I5" s="44">
        <v>1428</v>
      </c>
      <c r="J5" s="52" t="s">
        <v>13</v>
      </c>
    </row>
    <row r="6" s="3" customFormat="1" ht="15" customHeight="1" spans="1:10">
      <c r="A6" s="16">
        <v>2</v>
      </c>
      <c r="B6" s="45"/>
      <c r="C6" s="55" t="s">
        <v>86</v>
      </c>
      <c r="D6" s="42">
        <v>5.16</v>
      </c>
      <c r="E6" s="42">
        <v>2</v>
      </c>
      <c r="F6" s="42">
        <v>3.16</v>
      </c>
      <c r="G6" s="44">
        <v>1948</v>
      </c>
      <c r="H6" s="44">
        <v>1000</v>
      </c>
      <c r="I6" s="44">
        <v>948</v>
      </c>
      <c r="J6" s="52" t="s">
        <v>13</v>
      </c>
    </row>
    <row r="7" s="3" customFormat="1" ht="15" customHeight="1" spans="1:10">
      <c r="A7" s="16">
        <v>3</v>
      </c>
      <c r="B7" s="45"/>
      <c r="C7" s="55" t="s">
        <v>87</v>
      </c>
      <c r="D7" s="42">
        <v>1.54</v>
      </c>
      <c r="E7" s="42"/>
      <c r="F7" s="42">
        <v>1.54</v>
      </c>
      <c r="G7" s="44">
        <v>462</v>
      </c>
      <c r="H7" s="44"/>
      <c r="I7" s="44">
        <v>462</v>
      </c>
      <c r="J7" s="52" t="s">
        <v>13</v>
      </c>
    </row>
    <row r="8" s="3" customFormat="1" ht="15" customHeight="1" spans="1:10">
      <c r="A8" s="16">
        <v>4</v>
      </c>
      <c r="B8" s="45"/>
      <c r="C8" s="56" t="s">
        <v>88</v>
      </c>
      <c r="D8" s="22">
        <f t="shared" ref="D8:D33" si="0">E8+F8</f>
        <v>14.13</v>
      </c>
      <c r="E8" s="18">
        <v>5.08</v>
      </c>
      <c r="F8" s="18">
        <v>9.05</v>
      </c>
      <c r="G8" s="44">
        <f t="shared" ref="G8:G46" si="1">H8+I8</f>
        <v>5255</v>
      </c>
      <c r="H8" s="44">
        <f t="shared" ref="H8:H33" si="2">E8*500</f>
        <v>2540</v>
      </c>
      <c r="I8" s="44">
        <f t="shared" ref="I8:I14" si="3">F8*300</f>
        <v>2715</v>
      </c>
      <c r="J8" s="52" t="s">
        <v>18</v>
      </c>
    </row>
    <row r="9" s="3" customFormat="1" ht="15" customHeight="1" spans="1:10">
      <c r="A9" s="16">
        <v>5</v>
      </c>
      <c r="B9" s="45"/>
      <c r="C9" s="57" t="s">
        <v>89</v>
      </c>
      <c r="D9" s="22">
        <f t="shared" si="0"/>
        <v>4.97</v>
      </c>
      <c r="E9" s="18">
        <v>3.22</v>
      </c>
      <c r="F9" s="18">
        <v>1.75</v>
      </c>
      <c r="G9" s="44">
        <f t="shared" si="1"/>
        <v>2135</v>
      </c>
      <c r="H9" s="44">
        <f t="shared" si="2"/>
        <v>1610</v>
      </c>
      <c r="I9" s="44">
        <f t="shared" si="3"/>
        <v>525</v>
      </c>
      <c r="J9" s="52" t="s">
        <v>18</v>
      </c>
    </row>
    <row r="10" s="3" customFormat="1" ht="15" customHeight="1" spans="1:10">
      <c r="A10" s="16">
        <v>6</v>
      </c>
      <c r="B10" s="45"/>
      <c r="C10" s="57" t="s">
        <v>90</v>
      </c>
      <c r="D10" s="22">
        <f t="shared" si="0"/>
        <v>8.89</v>
      </c>
      <c r="E10" s="18">
        <v>5.69</v>
      </c>
      <c r="F10" s="18">
        <v>3.2</v>
      </c>
      <c r="G10" s="44">
        <f t="shared" si="1"/>
        <v>3805</v>
      </c>
      <c r="H10" s="44">
        <f t="shared" si="2"/>
        <v>2845</v>
      </c>
      <c r="I10" s="44">
        <f t="shared" si="3"/>
        <v>960</v>
      </c>
      <c r="J10" s="52" t="s">
        <v>18</v>
      </c>
    </row>
    <row r="11" s="3" customFormat="1" ht="15" customHeight="1" spans="1:10">
      <c r="A11" s="16">
        <v>7</v>
      </c>
      <c r="B11" s="45"/>
      <c r="C11" s="57" t="s">
        <v>91</v>
      </c>
      <c r="D11" s="22">
        <f t="shared" si="0"/>
        <v>18.26</v>
      </c>
      <c r="E11" s="18">
        <v>13.76</v>
      </c>
      <c r="F11" s="18">
        <v>4.5</v>
      </c>
      <c r="G11" s="44">
        <f t="shared" si="1"/>
        <v>8230</v>
      </c>
      <c r="H11" s="44">
        <f t="shared" si="2"/>
        <v>6880</v>
      </c>
      <c r="I11" s="44">
        <f t="shared" si="3"/>
        <v>1350</v>
      </c>
      <c r="J11" s="52" t="s">
        <v>18</v>
      </c>
    </row>
    <row r="12" s="3" customFormat="1" ht="15" customHeight="1" spans="1:10">
      <c r="A12" s="16">
        <v>8</v>
      </c>
      <c r="B12" s="45"/>
      <c r="C12" s="56" t="s">
        <v>92</v>
      </c>
      <c r="D12" s="22">
        <f t="shared" si="0"/>
        <v>4.59</v>
      </c>
      <c r="E12" s="30">
        <v>0</v>
      </c>
      <c r="F12" s="18">
        <v>4.59</v>
      </c>
      <c r="G12" s="44">
        <f t="shared" si="1"/>
        <v>1377</v>
      </c>
      <c r="H12" s="44">
        <f t="shared" si="2"/>
        <v>0</v>
      </c>
      <c r="I12" s="44">
        <f t="shared" si="3"/>
        <v>1377</v>
      </c>
      <c r="J12" s="52" t="s">
        <v>18</v>
      </c>
    </row>
    <row r="13" s="3" customFormat="1" ht="15" customHeight="1" spans="1:10">
      <c r="A13" s="16">
        <v>9</v>
      </c>
      <c r="B13" s="45"/>
      <c r="C13" s="56" t="s">
        <v>93</v>
      </c>
      <c r="D13" s="22">
        <f t="shared" si="0"/>
        <v>3.17</v>
      </c>
      <c r="E13" s="30">
        <v>0</v>
      </c>
      <c r="F13" s="18">
        <v>3.17</v>
      </c>
      <c r="G13" s="44">
        <f t="shared" si="1"/>
        <v>951</v>
      </c>
      <c r="H13" s="44">
        <f t="shared" si="2"/>
        <v>0</v>
      </c>
      <c r="I13" s="44">
        <f t="shared" si="3"/>
        <v>951</v>
      </c>
      <c r="J13" s="52" t="s">
        <v>18</v>
      </c>
    </row>
    <row r="14" s="3" customFormat="1" ht="15" customHeight="1" spans="1:10">
      <c r="A14" s="16">
        <v>10</v>
      </c>
      <c r="B14" s="45"/>
      <c r="C14" s="56" t="s">
        <v>94</v>
      </c>
      <c r="D14" s="22">
        <f t="shared" si="0"/>
        <v>1.29</v>
      </c>
      <c r="E14" s="30">
        <v>0</v>
      </c>
      <c r="F14" s="18">
        <v>1.29</v>
      </c>
      <c r="G14" s="44">
        <f t="shared" si="1"/>
        <v>387</v>
      </c>
      <c r="H14" s="44">
        <f t="shared" si="2"/>
        <v>0</v>
      </c>
      <c r="I14" s="44">
        <f t="shared" si="3"/>
        <v>387</v>
      </c>
      <c r="J14" s="52" t="s">
        <v>18</v>
      </c>
    </row>
    <row r="15" s="3" customFormat="1" ht="15" customHeight="1" spans="1:10">
      <c r="A15" s="16">
        <v>11</v>
      </c>
      <c r="B15" s="45"/>
      <c r="C15" s="56" t="s">
        <v>95</v>
      </c>
      <c r="D15" s="22">
        <f t="shared" si="0"/>
        <v>17.19</v>
      </c>
      <c r="E15" s="19">
        <v>17.19</v>
      </c>
      <c r="F15" s="19"/>
      <c r="G15" s="44">
        <f t="shared" si="1"/>
        <v>8595</v>
      </c>
      <c r="H15" s="44">
        <f t="shared" si="2"/>
        <v>8595</v>
      </c>
      <c r="I15" s="44"/>
      <c r="J15" s="52" t="s">
        <v>18</v>
      </c>
    </row>
    <row r="16" s="3" customFormat="1" ht="15" customHeight="1" spans="1:10">
      <c r="A16" s="16">
        <v>12</v>
      </c>
      <c r="B16" s="45"/>
      <c r="C16" s="56" t="s">
        <v>96</v>
      </c>
      <c r="D16" s="22">
        <f t="shared" si="0"/>
        <v>4.82</v>
      </c>
      <c r="E16" s="19">
        <v>4.82</v>
      </c>
      <c r="F16" s="19"/>
      <c r="G16" s="44">
        <f t="shared" si="1"/>
        <v>2410</v>
      </c>
      <c r="H16" s="44">
        <f t="shared" si="2"/>
        <v>2410</v>
      </c>
      <c r="I16" s="44"/>
      <c r="J16" s="52" t="s">
        <v>18</v>
      </c>
    </row>
    <row r="17" s="3" customFormat="1" ht="15" customHeight="1" spans="1:10">
      <c r="A17" s="16">
        <v>13</v>
      </c>
      <c r="B17" s="45"/>
      <c r="C17" s="56" t="s">
        <v>97</v>
      </c>
      <c r="D17" s="22">
        <f t="shared" si="0"/>
        <v>1.8</v>
      </c>
      <c r="E17" s="19">
        <v>1.8</v>
      </c>
      <c r="F17" s="19"/>
      <c r="G17" s="44">
        <f t="shared" si="1"/>
        <v>900</v>
      </c>
      <c r="H17" s="44">
        <f t="shared" si="2"/>
        <v>900</v>
      </c>
      <c r="I17" s="44"/>
      <c r="J17" s="52" t="s">
        <v>18</v>
      </c>
    </row>
    <row r="18" s="3" customFormat="1" ht="15" customHeight="1" spans="1:10">
      <c r="A18" s="16">
        <v>14</v>
      </c>
      <c r="B18" s="45"/>
      <c r="C18" s="57" t="s">
        <v>98</v>
      </c>
      <c r="D18" s="22">
        <f t="shared" si="0"/>
        <v>2.2</v>
      </c>
      <c r="E18" s="19">
        <v>2.2</v>
      </c>
      <c r="F18" s="19"/>
      <c r="G18" s="44">
        <f t="shared" si="1"/>
        <v>1100</v>
      </c>
      <c r="H18" s="44">
        <f t="shared" si="2"/>
        <v>1100</v>
      </c>
      <c r="I18" s="44"/>
      <c r="J18" s="52" t="s">
        <v>18</v>
      </c>
    </row>
    <row r="19" s="3" customFormat="1" ht="15" customHeight="1" spans="1:10">
      <c r="A19" s="16">
        <v>15</v>
      </c>
      <c r="B19" s="45"/>
      <c r="C19" s="57" t="s">
        <v>99</v>
      </c>
      <c r="D19" s="22">
        <f t="shared" si="0"/>
        <v>2.1</v>
      </c>
      <c r="E19" s="19">
        <v>2.1</v>
      </c>
      <c r="F19" s="19"/>
      <c r="G19" s="44">
        <f t="shared" si="1"/>
        <v>1050</v>
      </c>
      <c r="H19" s="44">
        <f t="shared" si="2"/>
        <v>1050</v>
      </c>
      <c r="I19" s="44"/>
      <c r="J19" s="52" t="s">
        <v>18</v>
      </c>
    </row>
    <row r="20" s="3" customFormat="1" ht="15" customHeight="1" spans="1:10">
      <c r="A20" s="16">
        <v>16</v>
      </c>
      <c r="B20" s="45"/>
      <c r="C20" s="57" t="s">
        <v>100</v>
      </c>
      <c r="D20" s="22">
        <f t="shared" si="0"/>
        <v>1.2</v>
      </c>
      <c r="E20" s="19">
        <v>1.2</v>
      </c>
      <c r="F20" s="19"/>
      <c r="G20" s="44">
        <f t="shared" si="1"/>
        <v>600</v>
      </c>
      <c r="H20" s="44">
        <f t="shared" si="2"/>
        <v>600</v>
      </c>
      <c r="I20" s="44"/>
      <c r="J20" s="52" t="s">
        <v>18</v>
      </c>
    </row>
    <row r="21" s="3" customFormat="1" ht="15" customHeight="1" spans="1:10">
      <c r="A21" s="16">
        <v>17</v>
      </c>
      <c r="B21" s="45"/>
      <c r="C21" s="57" t="s">
        <v>101</v>
      </c>
      <c r="D21" s="22">
        <f t="shared" si="0"/>
        <v>1.8</v>
      </c>
      <c r="E21" s="19">
        <v>1.8</v>
      </c>
      <c r="F21" s="19"/>
      <c r="G21" s="44">
        <f t="shared" si="1"/>
        <v>900</v>
      </c>
      <c r="H21" s="44">
        <f t="shared" si="2"/>
        <v>900</v>
      </c>
      <c r="I21" s="44"/>
      <c r="J21" s="52" t="s">
        <v>18</v>
      </c>
    </row>
    <row r="22" s="3" customFormat="1" ht="15" customHeight="1" spans="1:10">
      <c r="A22" s="16">
        <v>18</v>
      </c>
      <c r="B22" s="45"/>
      <c r="C22" s="57" t="s">
        <v>102</v>
      </c>
      <c r="D22" s="22">
        <f t="shared" si="0"/>
        <v>2.48</v>
      </c>
      <c r="E22" s="19">
        <v>2.48</v>
      </c>
      <c r="F22" s="19"/>
      <c r="G22" s="44">
        <f t="shared" si="1"/>
        <v>1240</v>
      </c>
      <c r="H22" s="44">
        <f t="shared" si="2"/>
        <v>1240</v>
      </c>
      <c r="I22" s="44"/>
      <c r="J22" s="52" t="s">
        <v>18</v>
      </c>
    </row>
    <row r="23" s="3" customFormat="1" ht="15" customHeight="1" spans="1:10">
      <c r="A23" s="16">
        <v>19</v>
      </c>
      <c r="B23" s="45"/>
      <c r="C23" s="57" t="s">
        <v>103</v>
      </c>
      <c r="D23" s="22">
        <f t="shared" si="0"/>
        <v>2.29</v>
      </c>
      <c r="E23" s="19">
        <v>2.29</v>
      </c>
      <c r="F23" s="19"/>
      <c r="G23" s="44">
        <f t="shared" si="1"/>
        <v>1145</v>
      </c>
      <c r="H23" s="44">
        <f t="shared" si="2"/>
        <v>1145</v>
      </c>
      <c r="I23" s="44"/>
      <c r="J23" s="52" t="s">
        <v>18</v>
      </c>
    </row>
    <row r="24" s="3" customFormat="1" ht="15" customHeight="1" spans="1:10">
      <c r="A24" s="16">
        <v>20</v>
      </c>
      <c r="B24" s="45"/>
      <c r="C24" s="57" t="s">
        <v>104</v>
      </c>
      <c r="D24" s="22">
        <f t="shared" si="0"/>
        <v>1.94</v>
      </c>
      <c r="E24" s="19">
        <v>1.94</v>
      </c>
      <c r="F24" s="19"/>
      <c r="G24" s="44">
        <f t="shared" si="1"/>
        <v>970</v>
      </c>
      <c r="H24" s="44">
        <f t="shared" si="2"/>
        <v>970</v>
      </c>
      <c r="I24" s="44"/>
      <c r="J24" s="52" t="s">
        <v>18</v>
      </c>
    </row>
    <row r="25" s="3" customFormat="1" ht="15" customHeight="1" spans="1:10">
      <c r="A25" s="16">
        <v>21</v>
      </c>
      <c r="B25" s="45"/>
      <c r="C25" s="57" t="s">
        <v>105</v>
      </c>
      <c r="D25" s="22">
        <f t="shared" si="0"/>
        <v>1</v>
      </c>
      <c r="E25" s="19">
        <v>1</v>
      </c>
      <c r="F25" s="19"/>
      <c r="G25" s="44">
        <f t="shared" si="1"/>
        <v>500</v>
      </c>
      <c r="H25" s="44">
        <f t="shared" si="2"/>
        <v>500</v>
      </c>
      <c r="I25" s="44"/>
      <c r="J25" s="52" t="s">
        <v>18</v>
      </c>
    </row>
    <row r="26" s="3" customFormat="1" ht="15" customHeight="1" spans="1:10">
      <c r="A26" s="16">
        <v>22</v>
      </c>
      <c r="B26" s="45"/>
      <c r="C26" s="58" t="s">
        <v>106</v>
      </c>
      <c r="D26" s="22">
        <f t="shared" si="0"/>
        <v>11.7</v>
      </c>
      <c r="E26" s="19">
        <v>11.7</v>
      </c>
      <c r="F26" s="19"/>
      <c r="G26" s="44">
        <f t="shared" si="1"/>
        <v>5850</v>
      </c>
      <c r="H26" s="44">
        <f t="shared" si="2"/>
        <v>5850</v>
      </c>
      <c r="I26" s="44"/>
      <c r="J26" s="52" t="s">
        <v>18</v>
      </c>
    </row>
    <row r="27" s="3" customFormat="1" ht="15" customHeight="1" spans="1:10">
      <c r="A27" s="16">
        <v>23</v>
      </c>
      <c r="B27" s="45"/>
      <c r="C27" s="56" t="s">
        <v>107</v>
      </c>
      <c r="D27" s="22">
        <f t="shared" si="0"/>
        <v>11.31</v>
      </c>
      <c r="E27" s="19">
        <v>11.31</v>
      </c>
      <c r="F27" s="19"/>
      <c r="G27" s="44">
        <f t="shared" si="1"/>
        <v>5655</v>
      </c>
      <c r="H27" s="44">
        <f t="shared" si="2"/>
        <v>5655</v>
      </c>
      <c r="I27" s="44"/>
      <c r="J27" s="52" t="s">
        <v>18</v>
      </c>
    </row>
    <row r="28" s="3" customFormat="1" ht="15" customHeight="1" spans="1:10">
      <c r="A28" s="16">
        <v>24</v>
      </c>
      <c r="B28" s="45"/>
      <c r="C28" s="56" t="s">
        <v>108</v>
      </c>
      <c r="D28" s="22">
        <f t="shared" si="0"/>
        <v>17.14</v>
      </c>
      <c r="E28" s="19">
        <v>17.14</v>
      </c>
      <c r="F28" s="19"/>
      <c r="G28" s="44">
        <f t="shared" si="1"/>
        <v>8570</v>
      </c>
      <c r="H28" s="44">
        <f t="shared" si="2"/>
        <v>8570</v>
      </c>
      <c r="I28" s="44"/>
      <c r="J28" s="52" t="s">
        <v>18</v>
      </c>
    </row>
    <row r="29" s="3" customFormat="1" ht="15" customHeight="1" spans="1:10">
      <c r="A29" s="16">
        <v>25</v>
      </c>
      <c r="B29" s="45"/>
      <c r="C29" s="56" t="s">
        <v>109</v>
      </c>
      <c r="D29" s="22">
        <f t="shared" si="0"/>
        <v>19.33</v>
      </c>
      <c r="E29" s="19">
        <v>19.33</v>
      </c>
      <c r="F29" s="19"/>
      <c r="G29" s="44">
        <f t="shared" si="1"/>
        <v>9665</v>
      </c>
      <c r="H29" s="44">
        <f t="shared" si="2"/>
        <v>9665</v>
      </c>
      <c r="I29" s="44"/>
      <c r="J29" s="52" t="s">
        <v>18</v>
      </c>
    </row>
    <row r="30" s="3" customFormat="1" ht="15" customHeight="1" spans="1:10">
      <c r="A30" s="16">
        <v>26</v>
      </c>
      <c r="B30" s="45"/>
      <c r="C30" s="56" t="s">
        <v>110</v>
      </c>
      <c r="D30" s="22">
        <f t="shared" si="0"/>
        <v>4.32</v>
      </c>
      <c r="E30" s="19">
        <v>4.32</v>
      </c>
      <c r="F30" s="19"/>
      <c r="G30" s="44">
        <f t="shared" si="1"/>
        <v>2160</v>
      </c>
      <c r="H30" s="44">
        <f t="shared" si="2"/>
        <v>2160</v>
      </c>
      <c r="I30" s="44"/>
      <c r="J30" s="52" t="s">
        <v>18</v>
      </c>
    </row>
    <row r="31" s="3" customFormat="1" ht="15" customHeight="1" spans="1:10">
      <c r="A31" s="16">
        <v>27</v>
      </c>
      <c r="B31" s="45"/>
      <c r="C31" s="56" t="s">
        <v>111</v>
      </c>
      <c r="D31" s="22">
        <f t="shared" si="0"/>
        <v>1.12</v>
      </c>
      <c r="E31" s="19">
        <v>1.12</v>
      </c>
      <c r="F31" s="19"/>
      <c r="G31" s="44">
        <f t="shared" si="1"/>
        <v>560</v>
      </c>
      <c r="H31" s="44">
        <f t="shared" si="2"/>
        <v>560</v>
      </c>
      <c r="I31" s="44"/>
      <c r="J31" s="52" t="s">
        <v>18</v>
      </c>
    </row>
    <row r="32" s="3" customFormat="1" ht="15" customHeight="1" spans="1:10">
      <c r="A32" s="16">
        <v>28</v>
      </c>
      <c r="B32" s="45"/>
      <c r="C32" s="56" t="s">
        <v>112</v>
      </c>
      <c r="D32" s="22">
        <f t="shared" si="0"/>
        <v>3.8</v>
      </c>
      <c r="E32" s="19">
        <v>3.8</v>
      </c>
      <c r="F32" s="19"/>
      <c r="G32" s="44">
        <f t="shared" si="1"/>
        <v>1900</v>
      </c>
      <c r="H32" s="44">
        <f t="shared" si="2"/>
        <v>1900</v>
      </c>
      <c r="I32" s="44"/>
      <c r="J32" s="52" t="s">
        <v>18</v>
      </c>
    </row>
    <row r="33" s="3" customFormat="1" ht="15" customHeight="1" spans="1:10">
      <c r="A33" s="16">
        <v>29</v>
      </c>
      <c r="B33" s="45"/>
      <c r="C33" s="56" t="s">
        <v>113</v>
      </c>
      <c r="D33" s="22">
        <f t="shared" si="0"/>
        <v>1</v>
      </c>
      <c r="E33" s="19">
        <v>1</v>
      </c>
      <c r="F33" s="19"/>
      <c r="G33" s="44">
        <f t="shared" si="1"/>
        <v>500</v>
      </c>
      <c r="H33" s="44">
        <f t="shared" si="2"/>
        <v>500</v>
      </c>
      <c r="I33" s="44"/>
      <c r="J33" s="52" t="s">
        <v>18</v>
      </c>
    </row>
    <row r="34" s="53" customFormat="1" ht="15" customHeight="1" spans="1:10">
      <c r="A34" s="59">
        <v>30</v>
      </c>
      <c r="B34" s="60"/>
      <c r="C34" s="56" t="s">
        <v>114</v>
      </c>
      <c r="D34" s="42">
        <v>20.27</v>
      </c>
      <c r="E34" s="42">
        <v>20.27</v>
      </c>
      <c r="F34" s="42"/>
      <c r="G34" s="42">
        <f t="shared" si="1"/>
        <v>10000</v>
      </c>
      <c r="H34" s="42">
        <v>10000</v>
      </c>
      <c r="I34" s="42"/>
      <c r="J34" s="24" t="s">
        <v>34</v>
      </c>
    </row>
    <row r="35" s="53" customFormat="1" ht="15" customHeight="1" spans="1:10">
      <c r="A35" s="59">
        <v>31</v>
      </c>
      <c r="B35" s="60"/>
      <c r="C35" s="19" t="s">
        <v>115</v>
      </c>
      <c r="D35" s="42">
        <v>6.77</v>
      </c>
      <c r="E35" s="42">
        <v>2.2</v>
      </c>
      <c r="F35" s="33">
        <v>4.57</v>
      </c>
      <c r="G35" s="42">
        <f t="shared" si="1"/>
        <v>2471</v>
      </c>
      <c r="H35" s="42">
        <f t="shared" ref="H35:H45" si="4">E35*500</f>
        <v>1100</v>
      </c>
      <c r="I35" s="42">
        <v>1371</v>
      </c>
      <c r="J35" s="24" t="s">
        <v>34</v>
      </c>
    </row>
    <row r="36" s="53" customFormat="1" ht="15" customHeight="1" spans="1:10">
      <c r="A36" s="59">
        <v>32</v>
      </c>
      <c r="B36" s="60"/>
      <c r="C36" s="56" t="s">
        <v>116</v>
      </c>
      <c r="D36" s="42">
        <v>20.08</v>
      </c>
      <c r="E36" s="42">
        <v>20.08</v>
      </c>
      <c r="F36" s="42"/>
      <c r="G36" s="42">
        <f t="shared" si="1"/>
        <v>10000</v>
      </c>
      <c r="H36" s="42">
        <v>10000</v>
      </c>
      <c r="I36" s="42"/>
      <c r="J36" s="24" t="s">
        <v>34</v>
      </c>
    </row>
    <row r="37" s="3" customFormat="1" ht="15" customHeight="1" spans="1:10">
      <c r="A37" s="16">
        <v>33</v>
      </c>
      <c r="B37" s="45"/>
      <c r="C37" s="19" t="s">
        <v>117</v>
      </c>
      <c r="D37" s="42">
        <v>19.79</v>
      </c>
      <c r="E37" s="42">
        <v>18.79</v>
      </c>
      <c r="F37" s="33">
        <v>1</v>
      </c>
      <c r="G37" s="44">
        <f t="shared" si="1"/>
        <v>9695</v>
      </c>
      <c r="H37" s="44">
        <f t="shared" si="4"/>
        <v>9395</v>
      </c>
      <c r="I37" s="44">
        <v>300</v>
      </c>
      <c r="J37" s="52" t="s">
        <v>34</v>
      </c>
    </row>
    <row r="38" s="3" customFormat="1" ht="15" customHeight="1" spans="1:10">
      <c r="A38" s="16">
        <v>34</v>
      </c>
      <c r="B38" s="45"/>
      <c r="C38" s="56" t="s">
        <v>118</v>
      </c>
      <c r="D38" s="61">
        <v>10.6</v>
      </c>
      <c r="E38" s="61">
        <v>10.6</v>
      </c>
      <c r="F38" s="42"/>
      <c r="G38" s="44">
        <f t="shared" si="1"/>
        <v>5300</v>
      </c>
      <c r="H38" s="44">
        <f t="shared" si="4"/>
        <v>5300</v>
      </c>
      <c r="I38" s="44"/>
      <c r="J38" s="52" t="s">
        <v>34</v>
      </c>
    </row>
    <row r="39" s="3" customFormat="1" ht="15" customHeight="1" spans="1:10">
      <c r="A39" s="16">
        <v>35</v>
      </c>
      <c r="B39" s="45"/>
      <c r="C39" s="56" t="s">
        <v>119</v>
      </c>
      <c r="D39" s="42">
        <v>7.73</v>
      </c>
      <c r="E39" s="42">
        <v>7.73</v>
      </c>
      <c r="F39" s="42"/>
      <c r="G39" s="44">
        <f t="shared" si="1"/>
        <v>3865</v>
      </c>
      <c r="H39" s="44">
        <f t="shared" si="4"/>
        <v>3865</v>
      </c>
      <c r="I39" s="44"/>
      <c r="J39" s="52" t="s">
        <v>34</v>
      </c>
    </row>
    <row r="40" s="3" customFormat="1" ht="15" customHeight="1" spans="1:10">
      <c r="A40" s="16">
        <v>36</v>
      </c>
      <c r="B40" s="45"/>
      <c r="C40" s="56" t="s">
        <v>120</v>
      </c>
      <c r="D40" s="42">
        <v>4.89</v>
      </c>
      <c r="E40" s="42">
        <v>4.89</v>
      </c>
      <c r="F40" s="42"/>
      <c r="G40" s="44">
        <f t="shared" si="1"/>
        <v>2445</v>
      </c>
      <c r="H40" s="44">
        <f t="shared" si="4"/>
        <v>2445</v>
      </c>
      <c r="I40" s="44"/>
      <c r="J40" s="52" t="s">
        <v>34</v>
      </c>
    </row>
    <row r="41" s="3" customFormat="1" ht="15" customHeight="1" spans="1:10">
      <c r="A41" s="16">
        <v>37</v>
      </c>
      <c r="B41" s="45"/>
      <c r="C41" s="56" t="s">
        <v>121</v>
      </c>
      <c r="D41" s="42">
        <v>4.23</v>
      </c>
      <c r="E41" s="42">
        <v>4.23</v>
      </c>
      <c r="F41" s="42"/>
      <c r="G41" s="44">
        <f t="shared" si="1"/>
        <v>2115</v>
      </c>
      <c r="H41" s="44">
        <f t="shared" si="4"/>
        <v>2115</v>
      </c>
      <c r="I41" s="44"/>
      <c r="J41" s="52" t="s">
        <v>34</v>
      </c>
    </row>
    <row r="42" s="3" customFormat="1" ht="15" customHeight="1" spans="1:10">
      <c r="A42" s="16">
        <v>38</v>
      </c>
      <c r="B42" s="45"/>
      <c r="C42" s="19" t="s">
        <v>122</v>
      </c>
      <c r="D42" s="42">
        <v>8.7</v>
      </c>
      <c r="E42" s="42">
        <v>7.7</v>
      </c>
      <c r="F42" s="33">
        <v>1</v>
      </c>
      <c r="G42" s="44">
        <f t="shared" si="1"/>
        <v>4150</v>
      </c>
      <c r="H42" s="44">
        <f t="shared" si="4"/>
        <v>3850</v>
      </c>
      <c r="I42" s="44">
        <v>300</v>
      </c>
      <c r="J42" s="52" t="s">
        <v>34</v>
      </c>
    </row>
    <row r="43" s="3" customFormat="1" ht="15" customHeight="1" spans="1:10">
      <c r="A43" s="16">
        <v>39</v>
      </c>
      <c r="B43" s="45"/>
      <c r="C43" s="56" t="s">
        <v>123</v>
      </c>
      <c r="D43" s="42">
        <v>18.38</v>
      </c>
      <c r="E43" s="42">
        <v>18.38</v>
      </c>
      <c r="F43" s="42"/>
      <c r="G43" s="44">
        <f t="shared" si="1"/>
        <v>9190</v>
      </c>
      <c r="H43" s="44">
        <f t="shared" si="4"/>
        <v>9190</v>
      </c>
      <c r="I43" s="44"/>
      <c r="J43" s="52" t="s">
        <v>34</v>
      </c>
    </row>
    <row r="44" s="3" customFormat="1" ht="15" customHeight="1" spans="1:10">
      <c r="A44" s="16">
        <v>40</v>
      </c>
      <c r="B44" s="45"/>
      <c r="C44" s="19" t="s">
        <v>124</v>
      </c>
      <c r="D44" s="42">
        <v>8.59</v>
      </c>
      <c r="E44" s="42">
        <v>3.94</v>
      </c>
      <c r="F44" s="33">
        <v>4.65</v>
      </c>
      <c r="G44" s="44">
        <f t="shared" si="1"/>
        <v>3365</v>
      </c>
      <c r="H44" s="44">
        <f t="shared" si="4"/>
        <v>1970</v>
      </c>
      <c r="I44" s="44">
        <v>1395</v>
      </c>
      <c r="J44" s="52" t="s">
        <v>34</v>
      </c>
    </row>
    <row r="45" s="3" customFormat="1" ht="15" customHeight="1" spans="1:10">
      <c r="A45" s="16">
        <v>41</v>
      </c>
      <c r="B45" s="45"/>
      <c r="C45" s="19" t="s">
        <v>125</v>
      </c>
      <c r="D45" s="42">
        <v>5.58</v>
      </c>
      <c r="E45" s="42">
        <v>2.78</v>
      </c>
      <c r="F45" s="33">
        <v>2.8</v>
      </c>
      <c r="G45" s="44">
        <f t="shared" si="1"/>
        <v>2230</v>
      </c>
      <c r="H45" s="44">
        <f t="shared" si="4"/>
        <v>1390</v>
      </c>
      <c r="I45" s="44">
        <v>840</v>
      </c>
      <c r="J45" s="52" t="s">
        <v>34</v>
      </c>
    </row>
    <row r="46" s="3" customFormat="1" ht="15" customHeight="1" spans="1:10">
      <c r="A46" s="16">
        <v>42</v>
      </c>
      <c r="B46" s="45"/>
      <c r="C46" s="56" t="s">
        <v>126</v>
      </c>
      <c r="D46" s="42">
        <v>4.59</v>
      </c>
      <c r="E46" s="42"/>
      <c r="F46" s="33">
        <v>4.59</v>
      </c>
      <c r="G46" s="44">
        <f t="shared" si="1"/>
        <v>1377</v>
      </c>
      <c r="H46" s="44"/>
      <c r="I46" s="44">
        <v>1377</v>
      </c>
      <c r="J46" s="52" t="s">
        <v>34</v>
      </c>
    </row>
    <row r="47" s="3" customFormat="1" ht="15" customHeight="1" spans="1:10">
      <c r="A47" s="16">
        <v>43</v>
      </c>
      <c r="B47" s="45"/>
      <c r="C47" s="56" t="s">
        <v>127</v>
      </c>
      <c r="D47" s="42">
        <v>1.5</v>
      </c>
      <c r="E47" s="42">
        <v>1.5</v>
      </c>
      <c r="F47" s="42"/>
      <c r="G47" s="44">
        <v>750</v>
      </c>
      <c r="H47" s="44">
        <f t="shared" ref="H47:H56" si="5">E47*500</f>
        <v>750</v>
      </c>
      <c r="I47" s="44"/>
      <c r="J47" s="52" t="s">
        <v>34</v>
      </c>
    </row>
    <row r="48" s="3" customFormat="1" ht="15" customHeight="1" spans="1:10">
      <c r="A48" s="16">
        <v>44</v>
      </c>
      <c r="B48" s="45"/>
      <c r="C48" s="56" t="s">
        <v>128</v>
      </c>
      <c r="D48" s="42">
        <v>2.5</v>
      </c>
      <c r="E48" s="42">
        <v>2.5</v>
      </c>
      <c r="F48" s="42"/>
      <c r="G48" s="44">
        <f t="shared" ref="G48:G58" si="6">H48+I48</f>
        <v>1250</v>
      </c>
      <c r="H48" s="44">
        <f t="shared" si="5"/>
        <v>1250</v>
      </c>
      <c r="I48" s="44"/>
      <c r="J48" s="52" t="s">
        <v>34</v>
      </c>
    </row>
    <row r="49" s="3" customFormat="1" ht="15" customHeight="1" spans="1:10">
      <c r="A49" s="16">
        <v>45</v>
      </c>
      <c r="B49" s="45"/>
      <c r="C49" s="56" t="s">
        <v>129</v>
      </c>
      <c r="D49" s="42">
        <v>1.1</v>
      </c>
      <c r="E49" s="42">
        <v>1.1</v>
      </c>
      <c r="F49" s="42"/>
      <c r="G49" s="44">
        <f t="shared" si="6"/>
        <v>550</v>
      </c>
      <c r="H49" s="44">
        <f t="shared" si="5"/>
        <v>550</v>
      </c>
      <c r="I49" s="44"/>
      <c r="J49" s="52" t="s">
        <v>34</v>
      </c>
    </row>
    <row r="50" s="3" customFormat="1" ht="15" customHeight="1" spans="1:10">
      <c r="A50" s="16">
        <v>46</v>
      </c>
      <c r="B50" s="45"/>
      <c r="C50" s="56" t="s">
        <v>130</v>
      </c>
      <c r="D50" s="42">
        <v>3.24</v>
      </c>
      <c r="E50" s="42">
        <v>3.24</v>
      </c>
      <c r="F50" s="42"/>
      <c r="G50" s="44">
        <f t="shared" si="6"/>
        <v>1620</v>
      </c>
      <c r="H50" s="44">
        <f t="shared" si="5"/>
        <v>1620</v>
      </c>
      <c r="I50" s="44"/>
      <c r="J50" s="52" t="s">
        <v>34</v>
      </c>
    </row>
    <row r="51" s="3" customFormat="1" ht="15" customHeight="1" spans="1:10">
      <c r="A51" s="16">
        <v>47</v>
      </c>
      <c r="B51" s="45"/>
      <c r="C51" s="56" t="s">
        <v>131</v>
      </c>
      <c r="D51" s="42">
        <v>2.82</v>
      </c>
      <c r="E51" s="42">
        <v>2.82</v>
      </c>
      <c r="F51" s="42"/>
      <c r="G51" s="44">
        <f t="shared" si="6"/>
        <v>1410</v>
      </c>
      <c r="H51" s="44">
        <f t="shared" si="5"/>
        <v>1410</v>
      </c>
      <c r="I51" s="44"/>
      <c r="J51" s="52" t="s">
        <v>34</v>
      </c>
    </row>
    <row r="52" s="3" customFormat="1" ht="15" customHeight="1" spans="1:10">
      <c r="A52" s="16">
        <v>48</v>
      </c>
      <c r="B52" s="45"/>
      <c r="C52" s="19" t="s">
        <v>132</v>
      </c>
      <c r="D52" s="42">
        <v>2.54</v>
      </c>
      <c r="E52" s="42">
        <v>1.34</v>
      </c>
      <c r="F52" s="42">
        <v>1.2</v>
      </c>
      <c r="G52" s="44">
        <f t="shared" si="6"/>
        <v>1030</v>
      </c>
      <c r="H52" s="44">
        <f t="shared" si="5"/>
        <v>670</v>
      </c>
      <c r="I52" s="44">
        <v>360</v>
      </c>
      <c r="J52" s="52" t="s">
        <v>34</v>
      </c>
    </row>
    <row r="53" s="3" customFormat="1" ht="15" customHeight="1" spans="1:10">
      <c r="A53" s="16">
        <v>49</v>
      </c>
      <c r="B53" s="45"/>
      <c r="C53" s="19" t="s">
        <v>133</v>
      </c>
      <c r="D53" s="42">
        <v>4.95</v>
      </c>
      <c r="E53" s="42">
        <v>1.51</v>
      </c>
      <c r="F53" s="33">
        <v>3.44</v>
      </c>
      <c r="G53" s="44">
        <f t="shared" si="6"/>
        <v>1787</v>
      </c>
      <c r="H53" s="44">
        <f t="shared" si="5"/>
        <v>755</v>
      </c>
      <c r="I53" s="44">
        <v>1032</v>
      </c>
      <c r="J53" s="52" t="s">
        <v>34</v>
      </c>
    </row>
    <row r="54" s="3" customFormat="1" ht="15" customHeight="1" spans="1:10">
      <c r="A54" s="16">
        <v>50</v>
      </c>
      <c r="B54" s="45"/>
      <c r="C54" s="19" t="s">
        <v>134</v>
      </c>
      <c r="D54" s="42">
        <v>20.55</v>
      </c>
      <c r="E54" s="42">
        <v>8.7</v>
      </c>
      <c r="F54" s="33">
        <v>11.85</v>
      </c>
      <c r="G54" s="44">
        <f t="shared" si="6"/>
        <v>7905</v>
      </c>
      <c r="H54" s="44">
        <f t="shared" si="5"/>
        <v>4350</v>
      </c>
      <c r="I54" s="44">
        <v>3555</v>
      </c>
      <c r="J54" s="52" t="s">
        <v>34</v>
      </c>
    </row>
    <row r="55" s="3" customFormat="1" ht="15" customHeight="1" spans="1:10">
      <c r="A55" s="16">
        <v>51</v>
      </c>
      <c r="B55" s="45"/>
      <c r="C55" s="62" t="s">
        <v>135</v>
      </c>
      <c r="D55" s="42">
        <v>10.09</v>
      </c>
      <c r="E55" s="42">
        <v>10.09</v>
      </c>
      <c r="F55" s="42"/>
      <c r="G55" s="44">
        <f t="shared" si="6"/>
        <v>5045</v>
      </c>
      <c r="H55" s="44">
        <f t="shared" si="5"/>
        <v>5045</v>
      </c>
      <c r="I55" s="44"/>
      <c r="J55" s="52" t="s">
        <v>34</v>
      </c>
    </row>
    <row r="56" s="3" customFormat="1" ht="15" customHeight="1" spans="1:10">
      <c r="A56" s="16">
        <v>52</v>
      </c>
      <c r="B56" s="45"/>
      <c r="C56" s="19" t="s">
        <v>136</v>
      </c>
      <c r="D56" s="42">
        <v>8.62</v>
      </c>
      <c r="E56" s="42">
        <v>6.89</v>
      </c>
      <c r="F56" s="33">
        <v>1.73</v>
      </c>
      <c r="G56" s="44">
        <f t="shared" si="6"/>
        <v>3964</v>
      </c>
      <c r="H56" s="44">
        <f t="shared" si="5"/>
        <v>3445</v>
      </c>
      <c r="I56" s="44">
        <v>519</v>
      </c>
      <c r="J56" s="52" t="s">
        <v>34</v>
      </c>
    </row>
    <row r="57" s="3" customFormat="1" ht="15" customHeight="1" spans="1:10">
      <c r="A57" s="16">
        <v>53</v>
      </c>
      <c r="B57" s="45"/>
      <c r="C57" s="56" t="s">
        <v>137</v>
      </c>
      <c r="D57" s="42">
        <v>1.65</v>
      </c>
      <c r="E57" s="42"/>
      <c r="F57" s="33">
        <v>1.65</v>
      </c>
      <c r="G57" s="44">
        <f t="shared" si="6"/>
        <v>495</v>
      </c>
      <c r="H57" s="44"/>
      <c r="I57" s="44">
        <v>495</v>
      </c>
      <c r="J57" s="52" t="s">
        <v>34</v>
      </c>
    </row>
    <row r="58" s="3" customFormat="1" ht="15" customHeight="1" spans="1:10">
      <c r="A58" s="16">
        <v>54</v>
      </c>
      <c r="B58" s="45"/>
      <c r="C58" s="56" t="s">
        <v>138</v>
      </c>
      <c r="D58" s="42">
        <v>2.78</v>
      </c>
      <c r="E58" s="42"/>
      <c r="F58" s="33">
        <v>2.78</v>
      </c>
      <c r="G58" s="44">
        <f t="shared" si="6"/>
        <v>834</v>
      </c>
      <c r="H58" s="44"/>
      <c r="I58" s="44">
        <v>834</v>
      </c>
      <c r="J58" s="52" t="s">
        <v>34</v>
      </c>
    </row>
    <row r="59" s="3" customFormat="1" ht="15" customHeight="1" spans="1:10">
      <c r="A59" s="16">
        <v>55</v>
      </c>
      <c r="B59" s="45"/>
      <c r="C59" s="56" t="s">
        <v>139</v>
      </c>
      <c r="D59" s="42">
        <v>18.9</v>
      </c>
      <c r="E59" s="42">
        <v>9</v>
      </c>
      <c r="F59" s="33">
        <v>9.9</v>
      </c>
      <c r="G59" s="44">
        <v>7470</v>
      </c>
      <c r="H59" s="44">
        <v>4500</v>
      </c>
      <c r="I59" s="44">
        <v>2970</v>
      </c>
      <c r="J59" s="52" t="s">
        <v>34</v>
      </c>
    </row>
    <row r="60" s="3" customFormat="1" ht="15" customHeight="1" spans="1:10">
      <c r="A60" s="16">
        <v>56</v>
      </c>
      <c r="B60" s="45"/>
      <c r="C60" s="56" t="s">
        <v>140</v>
      </c>
      <c r="D60" s="42">
        <v>1.5</v>
      </c>
      <c r="E60" s="42"/>
      <c r="F60" s="33">
        <v>1.5</v>
      </c>
      <c r="G60" s="44">
        <f t="shared" ref="G60:G76" si="7">H60+I60</f>
        <v>450</v>
      </c>
      <c r="H60" s="44"/>
      <c r="I60" s="44">
        <v>450</v>
      </c>
      <c r="J60" s="52" t="s">
        <v>34</v>
      </c>
    </row>
    <row r="61" s="3" customFormat="1" ht="15" customHeight="1" spans="1:10">
      <c r="A61" s="16">
        <v>57</v>
      </c>
      <c r="B61" s="45"/>
      <c r="C61" s="56" t="s">
        <v>141</v>
      </c>
      <c r="D61" s="42">
        <v>4.63</v>
      </c>
      <c r="E61" s="42"/>
      <c r="F61" s="33">
        <v>4.63</v>
      </c>
      <c r="G61" s="44">
        <f t="shared" si="7"/>
        <v>1389</v>
      </c>
      <c r="H61" s="44"/>
      <c r="I61" s="44">
        <v>1389</v>
      </c>
      <c r="J61" s="52" t="s">
        <v>34</v>
      </c>
    </row>
    <row r="62" s="3" customFormat="1" ht="15" customHeight="1" spans="1:10">
      <c r="A62" s="16">
        <v>58</v>
      </c>
      <c r="B62" s="45"/>
      <c r="C62" s="56" t="s">
        <v>142</v>
      </c>
      <c r="D62" s="42">
        <v>1</v>
      </c>
      <c r="E62" s="42"/>
      <c r="F62" s="33">
        <v>1</v>
      </c>
      <c r="G62" s="44">
        <f t="shared" si="7"/>
        <v>300</v>
      </c>
      <c r="H62" s="44"/>
      <c r="I62" s="44">
        <v>300</v>
      </c>
      <c r="J62" s="52" t="s">
        <v>34</v>
      </c>
    </row>
    <row r="63" s="3" customFormat="1" ht="15" customHeight="1" spans="1:10">
      <c r="A63" s="16">
        <v>59</v>
      </c>
      <c r="B63" s="45"/>
      <c r="C63" s="56" t="s">
        <v>143</v>
      </c>
      <c r="D63" s="42">
        <v>1.35</v>
      </c>
      <c r="E63" s="42"/>
      <c r="F63" s="33">
        <v>1.35</v>
      </c>
      <c r="G63" s="44">
        <f t="shared" si="7"/>
        <v>405</v>
      </c>
      <c r="H63" s="44"/>
      <c r="I63" s="44">
        <v>405</v>
      </c>
      <c r="J63" s="52" t="s">
        <v>34</v>
      </c>
    </row>
    <row r="64" s="3" customFormat="1" ht="15" customHeight="1" spans="1:10">
      <c r="A64" s="16">
        <v>60</v>
      </c>
      <c r="B64" s="45"/>
      <c r="C64" s="56" t="s">
        <v>144</v>
      </c>
      <c r="D64" s="42">
        <v>2.34</v>
      </c>
      <c r="E64" s="42"/>
      <c r="F64" s="33">
        <v>2.34</v>
      </c>
      <c r="G64" s="44">
        <f t="shared" si="7"/>
        <v>702</v>
      </c>
      <c r="H64" s="44"/>
      <c r="I64" s="44">
        <v>702</v>
      </c>
      <c r="J64" s="52" t="s">
        <v>34</v>
      </c>
    </row>
    <row r="65" s="3" customFormat="1" ht="15" customHeight="1" spans="1:10">
      <c r="A65" s="16">
        <v>61</v>
      </c>
      <c r="B65" s="45"/>
      <c r="C65" s="56" t="s">
        <v>145</v>
      </c>
      <c r="D65" s="42">
        <v>5.5</v>
      </c>
      <c r="E65" s="42"/>
      <c r="F65" s="33">
        <v>5.5</v>
      </c>
      <c r="G65" s="44">
        <f t="shared" si="7"/>
        <v>1650</v>
      </c>
      <c r="H65" s="44"/>
      <c r="I65" s="44">
        <v>1650</v>
      </c>
      <c r="J65" s="52" t="s">
        <v>34</v>
      </c>
    </row>
    <row r="66" s="3" customFormat="1" ht="15" customHeight="1" spans="1:10">
      <c r="A66" s="16">
        <v>62</v>
      </c>
      <c r="B66" s="45"/>
      <c r="C66" s="56" t="s">
        <v>146</v>
      </c>
      <c r="D66" s="42">
        <v>1.38</v>
      </c>
      <c r="E66" s="42"/>
      <c r="F66" s="33">
        <v>1.38</v>
      </c>
      <c r="G66" s="44">
        <f t="shared" si="7"/>
        <v>414</v>
      </c>
      <c r="H66" s="44"/>
      <c r="I66" s="44">
        <v>414</v>
      </c>
      <c r="J66" s="52" t="s">
        <v>34</v>
      </c>
    </row>
    <row r="67" s="3" customFormat="1" ht="15" customHeight="1" spans="1:10">
      <c r="A67" s="16">
        <v>63</v>
      </c>
      <c r="B67" s="45"/>
      <c r="C67" s="56" t="s">
        <v>147</v>
      </c>
      <c r="D67" s="42">
        <v>2.82</v>
      </c>
      <c r="E67" s="42"/>
      <c r="F67" s="33">
        <v>2.82</v>
      </c>
      <c r="G67" s="44">
        <f t="shared" si="7"/>
        <v>846</v>
      </c>
      <c r="H67" s="44"/>
      <c r="I67" s="44">
        <v>846</v>
      </c>
      <c r="J67" s="52" t="s">
        <v>34</v>
      </c>
    </row>
    <row r="68" s="3" customFormat="1" ht="15" customHeight="1" spans="1:10">
      <c r="A68" s="16">
        <v>64</v>
      </c>
      <c r="B68" s="45"/>
      <c r="C68" s="55" t="s">
        <v>148</v>
      </c>
      <c r="D68" s="42">
        <f t="shared" ref="D68:D76" si="8">E68+F68</f>
        <v>1.48</v>
      </c>
      <c r="E68" s="42"/>
      <c r="F68" s="42">
        <v>1.48</v>
      </c>
      <c r="G68" s="44">
        <f t="shared" si="7"/>
        <v>444</v>
      </c>
      <c r="H68" s="44"/>
      <c r="I68" s="44">
        <f t="shared" ref="I68:I70" si="9">F68*300</f>
        <v>444</v>
      </c>
      <c r="J68" s="52" t="s">
        <v>62</v>
      </c>
    </row>
    <row r="69" s="3" customFormat="1" ht="15" customHeight="1" spans="1:10">
      <c r="A69" s="16">
        <v>65</v>
      </c>
      <c r="B69" s="45"/>
      <c r="C69" s="55" t="s">
        <v>149</v>
      </c>
      <c r="D69" s="42">
        <f t="shared" si="8"/>
        <v>2.29</v>
      </c>
      <c r="E69" s="42"/>
      <c r="F69" s="42">
        <v>2.29</v>
      </c>
      <c r="G69" s="44">
        <f t="shared" si="7"/>
        <v>687</v>
      </c>
      <c r="H69" s="44"/>
      <c r="I69" s="44">
        <f t="shared" si="9"/>
        <v>687</v>
      </c>
      <c r="J69" s="52" t="s">
        <v>62</v>
      </c>
    </row>
    <row r="70" s="3" customFormat="1" ht="15" customHeight="1" spans="1:10">
      <c r="A70" s="16">
        <v>66</v>
      </c>
      <c r="B70" s="45"/>
      <c r="C70" s="55" t="s">
        <v>150</v>
      </c>
      <c r="D70" s="42">
        <f t="shared" si="8"/>
        <v>1</v>
      </c>
      <c r="E70" s="42"/>
      <c r="F70" s="42">
        <v>1</v>
      </c>
      <c r="G70" s="44">
        <f t="shared" si="7"/>
        <v>300</v>
      </c>
      <c r="H70" s="44"/>
      <c r="I70" s="44">
        <f t="shared" si="9"/>
        <v>300</v>
      </c>
      <c r="J70" s="52" t="s">
        <v>62</v>
      </c>
    </row>
    <row r="71" s="3" customFormat="1" ht="15" customHeight="1" spans="1:10">
      <c r="A71" s="16">
        <v>67</v>
      </c>
      <c r="B71" s="45"/>
      <c r="C71" s="55" t="s">
        <v>151</v>
      </c>
      <c r="D71" s="42">
        <f t="shared" si="8"/>
        <v>1.51</v>
      </c>
      <c r="E71" s="42">
        <v>1.51</v>
      </c>
      <c r="F71" s="42"/>
      <c r="G71" s="44">
        <f t="shared" si="7"/>
        <v>755</v>
      </c>
      <c r="H71" s="44">
        <v>755</v>
      </c>
      <c r="I71" s="44"/>
      <c r="J71" s="52" t="s">
        <v>62</v>
      </c>
    </row>
    <row r="72" s="3" customFormat="1" ht="15" customHeight="1" spans="1:10">
      <c r="A72" s="16">
        <v>68</v>
      </c>
      <c r="B72" s="45"/>
      <c r="C72" s="55" t="s">
        <v>152</v>
      </c>
      <c r="D72" s="42">
        <f t="shared" si="8"/>
        <v>1.65</v>
      </c>
      <c r="E72" s="42"/>
      <c r="F72" s="42">
        <v>1.65</v>
      </c>
      <c r="G72" s="44">
        <f t="shared" si="7"/>
        <v>495</v>
      </c>
      <c r="H72" s="44"/>
      <c r="I72" s="44">
        <f t="shared" ref="I72:I76" si="10">F72*300</f>
        <v>495</v>
      </c>
      <c r="J72" s="52" t="s">
        <v>62</v>
      </c>
    </row>
    <row r="73" s="3" customFormat="1" ht="15" customHeight="1" spans="1:10">
      <c r="A73" s="16">
        <v>69</v>
      </c>
      <c r="B73" s="45"/>
      <c r="C73" s="55" t="s">
        <v>153</v>
      </c>
      <c r="D73" s="42">
        <f t="shared" si="8"/>
        <v>4.16</v>
      </c>
      <c r="E73" s="42">
        <v>1.25</v>
      </c>
      <c r="F73" s="42">
        <v>2.91</v>
      </c>
      <c r="G73" s="44">
        <f t="shared" si="7"/>
        <v>1498</v>
      </c>
      <c r="H73" s="44">
        <v>625</v>
      </c>
      <c r="I73" s="44">
        <f t="shared" si="10"/>
        <v>873</v>
      </c>
      <c r="J73" s="52" t="s">
        <v>62</v>
      </c>
    </row>
    <row r="74" s="3" customFormat="1" ht="15" customHeight="1" spans="1:10">
      <c r="A74" s="16">
        <v>70</v>
      </c>
      <c r="B74" s="45"/>
      <c r="C74" s="55" t="s">
        <v>154</v>
      </c>
      <c r="D74" s="42">
        <f t="shared" si="8"/>
        <v>1.1</v>
      </c>
      <c r="E74" s="42"/>
      <c r="F74" s="42">
        <v>1.1</v>
      </c>
      <c r="G74" s="44">
        <f t="shared" si="7"/>
        <v>330</v>
      </c>
      <c r="H74" s="44"/>
      <c r="I74" s="44">
        <f t="shared" si="10"/>
        <v>330</v>
      </c>
      <c r="J74" s="52" t="s">
        <v>62</v>
      </c>
    </row>
    <row r="75" s="3" customFormat="1" ht="15" customHeight="1" spans="1:10">
      <c r="A75" s="16">
        <v>71</v>
      </c>
      <c r="B75" s="45"/>
      <c r="C75" s="55" t="s">
        <v>155</v>
      </c>
      <c r="D75" s="42">
        <f t="shared" si="8"/>
        <v>7.56</v>
      </c>
      <c r="E75" s="42"/>
      <c r="F75" s="42">
        <v>7.56</v>
      </c>
      <c r="G75" s="44">
        <f t="shared" si="7"/>
        <v>2268</v>
      </c>
      <c r="H75" s="44"/>
      <c r="I75" s="44">
        <f t="shared" si="10"/>
        <v>2268</v>
      </c>
      <c r="J75" s="52" t="s">
        <v>62</v>
      </c>
    </row>
    <row r="76" s="3" customFormat="1" ht="15" customHeight="1" spans="1:10">
      <c r="A76" s="16">
        <v>72</v>
      </c>
      <c r="B76" s="45"/>
      <c r="C76" s="55" t="s">
        <v>156</v>
      </c>
      <c r="D76" s="42">
        <f t="shared" si="8"/>
        <v>4.36</v>
      </c>
      <c r="E76" s="42"/>
      <c r="F76" s="42">
        <v>4.36</v>
      </c>
      <c r="G76" s="44">
        <f t="shared" si="7"/>
        <v>1308</v>
      </c>
      <c r="H76" s="44"/>
      <c r="I76" s="44">
        <f t="shared" si="10"/>
        <v>1308</v>
      </c>
      <c r="J76" s="52" t="s">
        <v>62</v>
      </c>
    </row>
    <row r="77" s="3" customFormat="1" ht="15" customHeight="1" spans="1:10">
      <c r="A77" s="16">
        <v>73</v>
      </c>
      <c r="B77" s="45"/>
      <c r="C77" s="55" t="s">
        <v>157</v>
      </c>
      <c r="D77" s="42">
        <v>4.46</v>
      </c>
      <c r="E77" s="42"/>
      <c r="F77" s="42">
        <v>4.46</v>
      </c>
      <c r="G77" s="44">
        <v>1338</v>
      </c>
      <c r="H77" s="44"/>
      <c r="I77" s="44">
        <v>1338</v>
      </c>
      <c r="J77" s="65" t="s">
        <v>77</v>
      </c>
    </row>
    <row r="78" s="3" customFormat="1" ht="15" customHeight="1" spans="1:10">
      <c r="A78" s="16">
        <v>74</v>
      </c>
      <c r="B78" s="45"/>
      <c r="C78" s="55" t="s">
        <v>158</v>
      </c>
      <c r="D78" s="42">
        <v>5.36</v>
      </c>
      <c r="E78" s="42"/>
      <c r="F78" s="42">
        <v>5.36</v>
      </c>
      <c r="G78" s="44">
        <v>1608</v>
      </c>
      <c r="H78" s="44"/>
      <c r="I78" s="44">
        <v>1608</v>
      </c>
      <c r="J78" s="65" t="s">
        <v>77</v>
      </c>
    </row>
    <row r="79" s="3" customFormat="1" ht="15" customHeight="1" spans="1:10">
      <c r="A79" s="16">
        <v>75</v>
      </c>
      <c r="B79" s="46"/>
      <c r="C79" s="55" t="s">
        <v>159</v>
      </c>
      <c r="D79" s="42">
        <v>1.7</v>
      </c>
      <c r="E79" s="42"/>
      <c r="F79" s="42">
        <v>1.7</v>
      </c>
      <c r="G79" s="44">
        <v>510</v>
      </c>
      <c r="H79" s="44"/>
      <c r="I79" s="44">
        <v>510</v>
      </c>
      <c r="J79" s="65" t="s">
        <v>77</v>
      </c>
    </row>
    <row r="80" s="54" customFormat="1" spans="1:10">
      <c r="A80" s="16">
        <v>76</v>
      </c>
      <c r="B80" s="40" t="s">
        <v>160</v>
      </c>
      <c r="C80" s="51" t="s">
        <v>161</v>
      </c>
      <c r="D80" s="42">
        <v>3.28</v>
      </c>
      <c r="E80" s="42">
        <v>3.28</v>
      </c>
      <c r="F80" s="42"/>
      <c r="G80" s="42">
        <v>1640</v>
      </c>
      <c r="H80" s="42">
        <v>1640</v>
      </c>
      <c r="I80" s="42"/>
      <c r="J80" s="42" t="s">
        <v>162</v>
      </c>
    </row>
    <row r="81" s="54" customFormat="1" spans="1:10">
      <c r="A81" s="16">
        <v>77</v>
      </c>
      <c r="B81" s="45"/>
      <c r="C81" s="51" t="s">
        <v>163</v>
      </c>
      <c r="D81" s="42">
        <v>1</v>
      </c>
      <c r="E81" s="42">
        <v>1</v>
      </c>
      <c r="F81" s="42"/>
      <c r="G81" s="42">
        <v>500</v>
      </c>
      <c r="H81" s="42">
        <v>500</v>
      </c>
      <c r="I81" s="42"/>
      <c r="J81" s="42" t="s">
        <v>162</v>
      </c>
    </row>
    <row r="82" s="54" customFormat="1" spans="1:10">
      <c r="A82" s="16">
        <v>78</v>
      </c>
      <c r="B82" s="63" t="s">
        <v>164</v>
      </c>
      <c r="C82" s="63" t="s">
        <v>165</v>
      </c>
      <c r="D82" s="64">
        <v>1.44</v>
      </c>
      <c r="E82" s="64">
        <v>1.44</v>
      </c>
      <c r="F82" s="64"/>
      <c r="G82" s="64">
        <v>720</v>
      </c>
      <c r="H82" s="64">
        <v>720</v>
      </c>
      <c r="I82" s="64"/>
      <c r="J82" s="42" t="s">
        <v>166</v>
      </c>
    </row>
    <row r="83" s="4" customFormat="1" spans="1:10">
      <c r="A83" s="63" t="s">
        <v>8</v>
      </c>
      <c r="B83" s="63"/>
      <c r="C83" s="63"/>
      <c r="D83" s="64">
        <f t="shared" ref="D83:I83" si="11">SUM(D5:D82)</f>
        <v>466.88</v>
      </c>
      <c r="E83" s="64">
        <f t="shared" si="11"/>
        <v>324.32</v>
      </c>
      <c r="F83" s="64">
        <f t="shared" si="11"/>
        <v>142.56</v>
      </c>
      <c r="G83" s="64">
        <f t="shared" si="11"/>
        <v>204753</v>
      </c>
      <c r="H83" s="64">
        <f t="shared" si="11"/>
        <v>161985</v>
      </c>
      <c r="I83" s="64">
        <f t="shared" si="11"/>
        <v>42768</v>
      </c>
      <c r="J83" s="66"/>
    </row>
  </sheetData>
  <mergeCells count="11">
    <mergeCell ref="A1:J1"/>
    <mergeCell ref="A2:J2"/>
    <mergeCell ref="D3:F3"/>
    <mergeCell ref="G3:I3"/>
    <mergeCell ref="A83:C83"/>
    <mergeCell ref="A3:A4"/>
    <mergeCell ref="B3:B4"/>
    <mergeCell ref="B5:B79"/>
    <mergeCell ref="B80:B81"/>
    <mergeCell ref="C3:C4"/>
    <mergeCell ref="J3:J4"/>
  </mergeCells>
  <conditionalFormatting sqref="C8:C11">
    <cfRule type="duplicateValues" dxfId="0" priority="3"/>
  </conditionalFormatting>
  <conditionalFormatting sqref="C12:C14">
    <cfRule type="duplicateValues" dxfId="0" priority="2"/>
  </conditionalFormatting>
  <conditionalFormatting sqref="C15:C6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4" sqref="L4"/>
    </sheetView>
  </sheetViews>
  <sheetFormatPr defaultColWidth="9" defaultRowHeight="14.25"/>
  <cols>
    <col min="1" max="1" width="8" style="4" customWidth="1"/>
    <col min="2" max="2" width="11.125" style="4" customWidth="1"/>
    <col min="3" max="3" width="11.875" style="4" customWidth="1"/>
    <col min="4" max="9" width="12.875" style="4" customWidth="1"/>
    <col min="10" max="10" width="12.75" style="4" customWidth="1"/>
    <col min="11" max="16383" width="9" style="4"/>
  </cols>
  <sheetData>
    <row r="1" s="1" customFormat="1" ht="29" customHeight="1" spans="1:12">
      <c r="A1" s="5" t="s">
        <v>167</v>
      </c>
      <c r="B1" s="5"/>
      <c r="C1" s="5"/>
      <c r="D1" s="5"/>
      <c r="E1" s="5"/>
      <c r="F1" s="5"/>
      <c r="G1" s="5"/>
      <c r="H1" s="5"/>
      <c r="I1" s="5"/>
      <c r="J1" s="6"/>
      <c r="K1" s="28"/>
      <c r="L1" s="28"/>
    </row>
    <row r="2" s="1" customFormat="1" ht="2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36" t="s">
        <v>2</v>
      </c>
      <c r="B3" s="36" t="s">
        <v>3</v>
      </c>
      <c r="C3" s="36" t="s">
        <v>4</v>
      </c>
      <c r="D3" s="37" t="s">
        <v>5</v>
      </c>
      <c r="E3" s="37"/>
      <c r="F3" s="37"/>
      <c r="G3" s="37" t="s">
        <v>6</v>
      </c>
      <c r="H3" s="37"/>
      <c r="I3" s="37"/>
      <c r="J3" s="47" t="s">
        <v>7</v>
      </c>
    </row>
    <row r="4" s="2" customFormat="1" ht="29" customHeight="1" spans="1:10">
      <c r="A4" s="38"/>
      <c r="B4" s="38"/>
      <c r="C4" s="38"/>
      <c r="D4" s="39" t="s">
        <v>8</v>
      </c>
      <c r="E4" s="39" t="s">
        <v>9</v>
      </c>
      <c r="F4" s="39" t="s">
        <v>10</v>
      </c>
      <c r="G4" s="39" t="s">
        <v>8</v>
      </c>
      <c r="H4" s="39" t="s">
        <v>9</v>
      </c>
      <c r="I4" s="39" t="s">
        <v>10</v>
      </c>
      <c r="J4" s="48"/>
    </row>
    <row r="5" s="3" customFormat="1" ht="58" customHeight="1" spans="1:10">
      <c r="A5" s="16">
        <v>1</v>
      </c>
      <c r="B5" s="40" t="s">
        <v>11</v>
      </c>
      <c r="C5" s="19" t="s">
        <v>168</v>
      </c>
      <c r="D5" s="22">
        <f>E5+F5</f>
        <v>2.83</v>
      </c>
      <c r="E5" s="30">
        <v>1.83</v>
      </c>
      <c r="F5" s="30">
        <v>1</v>
      </c>
      <c r="G5" s="20">
        <f>H5+I5</f>
        <v>1964</v>
      </c>
      <c r="H5" s="20">
        <f>E5*800</f>
        <v>1464</v>
      </c>
      <c r="I5" s="20">
        <f>F5*500</f>
        <v>500</v>
      </c>
      <c r="J5" s="52" t="s">
        <v>18</v>
      </c>
    </row>
    <row r="6" s="3" customFormat="1" ht="58" customHeight="1" spans="1:10">
      <c r="A6" s="16">
        <v>2</v>
      </c>
      <c r="B6" s="45"/>
      <c r="C6" s="19" t="s">
        <v>169</v>
      </c>
      <c r="D6" s="22">
        <f>E6+F6</f>
        <v>4.18</v>
      </c>
      <c r="E6" s="49">
        <v>2.86</v>
      </c>
      <c r="F6" s="49">
        <v>1.32</v>
      </c>
      <c r="G6" s="20">
        <f>H6+I6</f>
        <v>2948</v>
      </c>
      <c r="H6" s="20">
        <v>2288</v>
      </c>
      <c r="I6" s="20">
        <v>660</v>
      </c>
      <c r="J6" s="52" t="s">
        <v>34</v>
      </c>
    </row>
    <row r="7" s="3" customFormat="1" ht="58" customHeight="1" spans="1:10">
      <c r="A7" s="16">
        <v>3</v>
      </c>
      <c r="B7" s="46"/>
      <c r="C7" s="19" t="s">
        <v>170</v>
      </c>
      <c r="D7" s="22">
        <v>3.69</v>
      </c>
      <c r="E7" s="49"/>
      <c r="F7" s="49">
        <v>3.69</v>
      </c>
      <c r="G7" s="20">
        <v>1845</v>
      </c>
      <c r="H7" s="20"/>
      <c r="I7" s="20">
        <f>F7*500</f>
        <v>1845</v>
      </c>
      <c r="J7" s="52" t="s">
        <v>62</v>
      </c>
    </row>
    <row r="8" s="3" customFormat="1" ht="58" customHeight="1" spans="1:10">
      <c r="A8" s="16">
        <v>4</v>
      </c>
      <c r="B8" s="50" t="s">
        <v>160</v>
      </c>
      <c r="C8" s="51" t="s">
        <v>171</v>
      </c>
      <c r="D8" s="22">
        <v>1</v>
      </c>
      <c r="E8" s="22"/>
      <c r="F8" s="22">
        <v>1</v>
      </c>
      <c r="G8" s="22">
        <v>500</v>
      </c>
      <c r="H8" s="22"/>
      <c r="I8" s="22">
        <v>500</v>
      </c>
      <c r="J8" s="52" t="s">
        <v>172</v>
      </c>
    </row>
    <row r="9" s="3" customFormat="1" ht="30" customHeight="1" spans="1:10">
      <c r="A9" s="15" t="s">
        <v>8</v>
      </c>
      <c r="B9" s="25"/>
      <c r="C9" s="26"/>
      <c r="D9" s="22">
        <f t="shared" ref="D9:I9" si="0">SUM(D5:D8)</f>
        <v>11.7</v>
      </c>
      <c r="E9" s="22">
        <f t="shared" si="0"/>
        <v>4.69</v>
      </c>
      <c r="F9" s="22">
        <f t="shared" si="0"/>
        <v>7.01</v>
      </c>
      <c r="G9" s="22">
        <f t="shared" si="0"/>
        <v>7257</v>
      </c>
      <c r="H9" s="22">
        <f t="shared" si="0"/>
        <v>3752</v>
      </c>
      <c r="I9" s="22">
        <f t="shared" si="0"/>
        <v>3505</v>
      </c>
      <c r="J9" s="52"/>
    </row>
    <row r="10" s="4" customFormat="1"/>
    <row r="11" s="4" customFormat="1"/>
  </sheetData>
  <mergeCells count="10">
    <mergeCell ref="A1:J1"/>
    <mergeCell ref="A2:J2"/>
    <mergeCell ref="D3:F3"/>
    <mergeCell ref="G3:I3"/>
    <mergeCell ref="A9:C9"/>
    <mergeCell ref="A3:A4"/>
    <mergeCell ref="B3:B4"/>
    <mergeCell ref="B5:B7"/>
    <mergeCell ref="C3:C4"/>
    <mergeCell ref="J3:J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6" sqref="F6"/>
    </sheetView>
  </sheetViews>
  <sheetFormatPr defaultColWidth="9" defaultRowHeight="14.25"/>
  <cols>
    <col min="1" max="1" width="9.75" style="4" customWidth="1"/>
    <col min="2" max="2" width="13" style="4" customWidth="1"/>
    <col min="3" max="3" width="20.25" style="4" customWidth="1"/>
    <col min="4" max="10" width="11.875" style="4" customWidth="1"/>
    <col min="11" max="16383" width="9" style="4"/>
  </cols>
  <sheetData>
    <row r="1" s="1" customFormat="1" ht="29" customHeight="1" spans="1:12">
      <c r="A1" s="5" t="s">
        <v>173</v>
      </c>
      <c r="B1" s="5"/>
      <c r="C1" s="5"/>
      <c r="D1" s="5"/>
      <c r="E1" s="5"/>
      <c r="F1" s="5"/>
      <c r="G1" s="5"/>
      <c r="H1" s="5"/>
      <c r="I1" s="5"/>
      <c r="J1" s="6"/>
      <c r="K1" s="28"/>
      <c r="L1" s="28"/>
    </row>
    <row r="2" s="1" customFormat="1" ht="23" customHeight="1" spans="1:10">
      <c r="A2" s="7" t="s">
        <v>174</v>
      </c>
      <c r="B2" s="7"/>
      <c r="C2" s="7"/>
      <c r="D2" s="7"/>
      <c r="E2" s="7"/>
      <c r="F2" s="7"/>
      <c r="G2" s="7"/>
      <c r="H2" s="7"/>
      <c r="I2" s="7"/>
      <c r="J2" s="8"/>
    </row>
    <row r="3" s="2" customFormat="1" ht="29" customHeight="1" spans="1:10">
      <c r="A3" s="36" t="s">
        <v>2</v>
      </c>
      <c r="B3" s="36" t="s">
        <v>3</v>
      </c>
      <c r="C3" s="36" t="s">
        <v>175</v>
      </c>
      <c r="D3" s="37" t="s">
        <v>5</v>
      </c>
      <c r="E3" s="37"/>
      <c r="F3" s="37"/>
      <c r="G3" s="37" t="s">
        <v>6</v>
      </c>
      <c r="H3" s="37"/>
      <c r="I3" s="37"/>
      <c r="J3" s="47" t="s">
        <v>7</v>
      </c>
    </row>
    <row r="4" s="2" customFormat="1" ht="29" customHeight="1" spans="1:10">
      <c r="A4" s="38"/>
      <c r="B4" s="38"/>
      <c r="C4" s="38"/>
      <c r="D4" s="39" t="s">
        <v>8</v>
      </c>
      <c r="E4" s="39" t="s">
        <v>176</v>
      </c>
      <c r="F4" s="39" t="s">
        <v>177</v>
      </c>
      <c r="G4" s="39" t="s">
        <v>8</v>
      </c>
      <c r="H4" s="39" t="s">
        <v>176</v>
      </c>
      <c r="I4" s="39" t="s">
        <v>177</v>
      </c>
      <c r="J4" s="48"/>
    </row>
    <row r="5" s="3" customFormat="1" ht="78" customHeight="1" spans="1:10">
      <c r="A5" s="16">
        <v>1</v>
      </c>
      <c r="B5" s="40" t="s">
        <v>11</v>
      </c>
      <c r="C5" s="41" t="s">
        <v>178</v>
      </c>
      <c r="D5" s="42">
        <f>E5+0</f>
        <v>175.67</v>
      </c>
      <c r="E5" s="42">
        <v>175.67</v>
      </c>
      <c r="F5" s="43"/>
      <c r="G5" s="44">
        <f>H5+0</f>
        <v>35134</v>
      </c>
      <c r="H5" s="44">
        <f t="shared" ref="H5:H7" si="0">E5*200</f>
        <v>35134</v>
      </c>
      <c r="I5" s="20"/>
      <c r="J5" s="16" t="s">
        <v>18</v>
      </c>
    </row>
    <row r="6" s="3" customFormat="1" ht="78" customHeight="1" spans="1:10">
      <c r="A6" s="16">
        <v>2</v>
      </c>
      <c r="B6" s="45"/>
      <c r="C6" s="41" t="s">
        <v>179</v>
      </c>
      <c r="D6" s="42">
        <v>653.44</v>
      </c>
      <c r="E6" s="42">
        <v>653.44</v>
      </c>
      <c r="F6" s="43"/>
      <c r="G6" s="44">
        <v>130688</v>
      </c>
      <c r="H6" s="44">
        <f t="shared" si="0"/>
        <v>130688</v>
      </c>
      <c r="I6" s="20"/>
      <c r="J6" s="16" t="s">
        <v>34</v>
      </c>
    </row>
    <row r="7" s="3" customFormat="1" ht="78" customHeight="1" spans="1:10">
      <c r="A7" s="16">
        <v>3</v>
      </c>
      <c r="B7" s="46"/>
      <c r="C7" s="41" t="s">
        <v>180</v>
      </c>
      <c r="D7" s="42">
        <v>233.29</v>
      </c>
      <c r="E7" s="42">
        <v>233.29</v>
      </c>
      <c r="F7" s="43"/>
      <c r="G7" s="44">
        <v>46658</v>
      </c>
      <c r="H7" s="44">
        <f t="shared" si="0"/>
        <v>46658</v>
      </c>
      <c r="I7" s="20"/>
      <c r="J7" s="16" t="s">
        <v>34</v>
      </c>
    </row>
    <row r="8" s="3" customFormat="1" ht="70" customHeight="1" spans="1:10">
      <c r="A8" s="15" t="s">
        <v>8</v>
      </c>
      <c r="B8" s="25"/>
      <c r="C8" s="26"/>
      <c r="D8" s="42">
        <f>SUM(D5:D7)</f>
        <v>1062.4</v>
      </c>
      <c r="E8" s="42">
        <f>SUM(E5:E7)</f>
        <v>1062.4</v>
      </c>
      <c r="F8" s="42"/>
      <c r="G8" s="42">
        <f>SUM(G5:G7)</f>
        <v>212480</v>
      </c>
      <c r="H8" s="42">
        <f>SUM(H5:H7)</f>
        <v>212480</v>
      </c>
      <c r="I8" s="20"/>
      <c r="J8" s="16"/>
    </row>
    <row r="9" s="4" customFormat="1"/>
    <row r="10" s="4" customFormat="1" spans="1:7">
      <c r="A10" s="27"/>
      <c r="B10" s="27"/>
      <c r="C10" s="27"/>
      <c r="E10" s="27"/>
      <c r="F10" s="27"/>
      <c r="G10" s="27"/>
    </row>
  </sheetData>
  <mergeCells count="12">
    <mergeCell ref="A1:J1"/>
    <mergeCell ref="A2:J2"/>
    <mergeCell ref="D3:F3"/>
    <mergeCell ref="G3:I3"/>
    <mergeCell ref="A8:C8"/>
    <mergeCell ref="A10:C10"/>
    <mergeCell ref="E10:G10"/>
    <mergeCell ref="A3:A4"/>
    <mergeCell ref="B3:B4"/>
    <mergeCell ref="B5:B7"/>
    <mergeCell ref="C3:C4"/>
    <mergeCell ref="J3:J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9" defaultRowHeight="14.25"/>
  <cols>
    <col min="1" max="1" width="6.125" style="4" customWidth="1"/>
    <col min="2" max="2" width="14.625" style="4" customWidth="1"/>
    <col min="3" max="8" width="18.125" style="4" customWidth="1"/>
    <col min="9" max="16381" width="9" style="4"/>
  </cols>
  <sheetData>
    <row r="1" s="1" customFormat="1" ht="54" customHeight="1" spans="1:10">
      <c r="A1" s="5" t="s">
        <v>181</v>
      </c>
      <c r="B1" s="5"/>
      <c r="C1" s="5"/>
      <c r="D1" s="5"/>
      <c r="E1" s="5"/>
      <c r="F1" s="5"/>
      <c r="G1" s="5"/>
      <c r="H1" s="6"/>
      <c r="I1" s="28"/>
      <c r="J1" s="28"/>
    </row>
    <row r="2" s="1" customFormat="1" ht="33" customHeight="1" spans="1:8">
      <c r="A2" s="7" t="s">
        <v>182</v>
      </c>
      <c r="B2" s="7"/>
      <c r="C2" s="7"/>
      <c r="D2" s="7"/>
      <c r="E2" s="7"/>
      <c r="F2" s="7"/>
      <c r="G2" s="7"/>
      <c r="H2" s="8"/>
    </row>
    <row r="3" s="2" customFormat="1" ht="29" customHeight="1" spans="1:8">
      <c r="A3" s="9" t="s">
        <v>2</v>
      </c>
      <c r="B3" s="9" t="s">
        <v>3</v>
      </c>
      <c r="C3" s="9" t="s">
        <v>4</v>
      </c>
      <c r="D3" s="10" t="s">
        <v>183</v>
      </c>
      <c r="E3" s="10"/>
      <c r="F3" s="10"/>
      <c r="G3" s="10" t="s">
        <v>184</v>
      </c>
      <c r="H3" s="11" t="s">
        <v>7</v>
      </c>
    </row>
    <row r="4" s="2" customFormat="1" ht="29" customHeight="1" spans="1:8">
      <c r="A4" s="12"/>
      <c r="B4" s="12"/>
      <c r="C4" s="12"/>
      <c r="D4" s="13" t="s">
        <v>8</v>
      </c>
      <c r="E4" s="13" t="s">
        <v>9</v>
      </c>
      <c r="F4" s="13" t="s">
        <v>10</v>
      </c>
      <c r="G4" s="13" t="s">
        <v>8</v>
      </c>
      <c r="H4" s="14"/>
    </row>
    <row r="5" s="3" customFormat="1" ht="34" customHeight="1" spans="1:8">
      <c r="A5" s="15">
        <v>1</v>
      </c>
      <c r="B5" s="16" t="s">
        <v>11</v>
      </c>
      <c r="C5" s="29" t="s">
        <v>23</v>
      </c>
      <c r="D5" s="22">
        <f>E5+F5</f>
        <v>5.59</v>
      </c>
      <c r="E5" s="30">
        <v>1.09</v>
      </c>
      <c r="F5" s="30">
        <v>4.5</v>
      </c>
      <c r="G5" s="20">
        <v>2000</v>
      </c>
      <c r="H5" s="16" t="s">
        <v>18</v>
      </c>
    </row>
    <row r="6" s="3" customFormat="1" ht="34" customHeight="1" spans="1:8">
      <c r="A6" s="15">
        <v>2</v>
      </c>
      <c r="B6" s="16"/>
      <c r="C6" s="31" t="s">
        <v>40</v>
      </c>
      <c r="D6" s="30">
        <v>1</v>
      </c>
      <c r="E6" s="30">
        <v>1</v>
      </c>
      <c r="F6" s="32"/>
      <c r="G6" s="20">
        <v>2000</v>
      </c>
      <c r="H6" s="16" t="s">
        <v>34</v>
      </c>
    </row>
    <row r="7" s="3" customFormat="1" ht="34" customHeight="1" spans="1:8">
      <c r="A7" s="15">
        <v>3</v>
      </c>
      <c r="B7" s="16"/>
      <c r="C7" s="31" t="s">
        <v>49</v>
      </c>
      <c r="D7" s="33">
        <v>2.65</v>
      </c>
      <c r="E7" s="19"/>
      <c r="F7" s="32">
        <v>2.65</v>
      </c>
      <c r="G7" s="20">
        <v>2000</v>
      </c>
      <c r="H7" s="16" t="s">
        <v>34</v>
      </c>
    </row>
    <row r="8" s="3" customFormat="1" ht="34" customHeight="1" spans="1:8">
      <c r="A8" s="15">
        <v>4</v>
      </c>
      <c r="B8" s="16"/>
      <c r="C8" s="31" t="s">
        <v>52</v>
      </c>
      <c r="D8" s="33">
        <v>2.54</v>
      </c>
      <c r="E8" s="19"/>
      <c r="F8" s="32">
        <v>2.54</v>
      </c>
      <c r="G8" s="20">
        <v>2000</v>
      </c>
      <c r="H8" s="16" t="s">
        <v>34</v>
      </c>
    </row>
    <row r="9" s="3" customFormat="1" ht="34" customHeight="1" spans="1:8">
      <c r="A9" s="15">
        <v>5</v>
      </c>
      <c r="B9" s="16"/>
      <c r="C9" s="31" t="s">
        <v>56</v>
      </c>
      <c r="D9" s="33">
        <v>2.34</v>
      </c>
      <c r="E9" s="19"/>
      <c r="F9" s="32">
        <v>2.34</v>
      </c>
      <c r="G9" s="20">
        <v>2000</v>
      </c>
      <c r="H9" s="16" t="s">
        <v>34</v>
      </c>
    </row>
    <row r="10" s="3" customFormat="1" ht="34" customHeight="1" spans="1:8">
      <c r="A10" s="15">
        <v>6</v>
      </c>
      <c r="B10" s="16"/>
      <c r="C10" s="31" t="s">
        <v>50</v>
      </c>
      <c r="D10" s="22">
        <v>3.38</v>
      </c>
      <c r="E10" s="19"/>
      <c r="F10" s="34">
        <v>3.38</v>
      </c>
      <c r="G10" s="20">
        <v>2000</v>
      </c>
      <c r="H10" s="16" t="s">
        <v>34</v>
      </c>
    </row>
    <row r="11" s="3" customFormat="1" ht="34" customHeight="1" spans="1:8">
      <c r="A11" s="15">
        <v>7</v>
      </c>
      <c r="B11" s="16"/>
      <c r="C11" s="35" t="s">
        <v>76</v>
      </c>
      <c r="D11" s="19" t="s">
        <v>185</v>
      </c>
      <c r="E11" s="19"/>
      <c r="F11" s="19" t="s">
        <v>185</v>
      </c>
      <c r="G11" s="20">
        <v>2000</v>
      </c>
      <c r="H11" s="16" t="s">
        <v>77</v>
      </c>
    </row>
    <row r="12" s="3" customFormat="1" ht="34" customHeight="1" spans="1:8">
      <c r="A12" s="15" t="s">
        <v>8</v>
      </c>
      <c r="B12" s="25"/>
      <c r="C12" s="26"/>
      <c r="D12" s="22">
        <f>SUM(D5:D11)</f>
        <v>17.5</v>
      </c>
      <c r="E12" s="22">
        <f>SUM(E5:E11)</f>
        <v>2.09</v>
      </c>
      <c r="F12" s="22">
        <f>SUM(F5:F11)</f>
        <v>15.41</v>
      </c>
      <c r="G12" s="22">
        <f>SUM(G5:G11)</f>
        <v>14000</v>
      </c>
      <c r="H12" s="16"/>
    </row>
    <row r="13" s="4" customFormat="1"/>
    <row r="14" s="4" customFormat="1" spans="1:7">
      <c r="A14" s="27"/>
      <c r="B14" s="27"/>
      <c r="C14" s="27"/>
      <c r="D14" s="27"/>
      <c r="E14" s="27"/>
      <c r="F14" s="27"/>
      <c r="G14" s="27"/>
    </row>
  </sheetData>
  <mergeCells count="11">
    <mergeCell ref="A1:H1"/>
    <mergeCell ref="A2:H2"/>
    <mergeCell ref="D3:F3"/>
    <mergeCell ref="A12:C12"/>
    <mergeCell ref="A14:C14"/>
    <mergeCell ref="D14:G14"/>
    <mergeCell ref="A3:A4"/>
    <mergeCell ref="B3:B4"/>
    <mergeCell ref="B5:B11"/>
    <mergeCell ref="C3:C4"/>
    <mergeCell ref="H3:H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4" sqref="D$1:G$1048576"/>
    </sheetView>
  </sheetViews>
  <sheetFormatPr defaultColWidth="9" defaultRowHeight="14.25"/>
  <cols>
    <col min="1" max="1" width="6.125" style="4" customWidth="1"/>
    <col min="2" max="2" width="15.25" style="4" customWidth="1"/>
    <col min="3" max="3" width="16.125" style="4" customWidth="1"/>
    <col min="4" max="7" width="18.75" style="4" customWidth="1"/>
    <col min="8" max="8" width="19.125" style="4" customWidth="1"/>
    <col min="9" max="16381" width="9" style="4"/>
  </cols>
  <sheetData>
    <row r="1" s="1" customFormat="1" ht="29" customHeight="1" spans="1:10">
      <c r="A1" s="5" t="s">
        <v>186</v>
      </c>
      <c r="B1" s="5"/>
      <c r="C1" s="5"/>
      <c r="D1" s="5"/>
      <c r="E1" s="5"/>
      <c r="F1" s="5"/>
      <c r="G1" s="5"/>
      <c r="H1" s="6"/>
      <c r="I1" s="28"/>
      <c r="J1" s="28"/>
    </row>
    <row r="2" s="1" customFormat="1" ht="33" customHeight="1" spans="1:8">
      <c r="A2" s="7" t="s">
        <v>187</v>
      </c>
      <c r="B2" s="7"/>
      <c r="C2" s="7"/>
      <c r="D2" s="7"/>
      <c r="E2" s="7"/>
      <c r="F2" s="7"/>
      <c r="G2" s="7"/>
      <c r="H2" s="8"/>
    </row>
    <row r="3" s="2" customFormat="1" ht="29" customHeight="1" spans="1:8">
      <c r="A3" s="9" t="s">
        <v>2</v>
      </c>
      <c r="B3" s="9" t="s">
        <v>3</v>
      </c>
      <c r="C3" s="9" t="s">
        <v>4</v>
      </c>
      <c r="D3" s="10" t="s">
        <v>183</v>
      </c>
      <c r="E3" s="10"/>
      <c r="F3" s="10"/>
      <c r="G3" s="10" t="s">
        <v>184</v>
      </c>
      <c r="H3" s="11" t="s">
        <v>7</v>
      </c>
    </row>
    <row r="4" s="2" customFormat="1" ht="29" customHeight="1" spans="1:8">
      <c r="A4" s="12"/>
      <c r="B4" s="12"/>
      <c r="C4" s="12"/>
      <c r="D4" s="13" t="s">
        <v>8</v>
      </c>
      <c r="E4" s="13" t="s">
        <v>9</v>
      </c>
      <c r="F4" s="13" t="s">
        <v>10</v>
      </c>
      <c r="G4" s="13" t="s">
        <v>8</v>
      </c>
      <c r="H4" s="14"/>
    </row>
    <row r="5" s="3" customFormat="1" ht="49" customHeight="1" spans="1:8">
      <c r="A5" s="15">
        <v>1</v>
      </c>
      <c r="B5" s="16" t="s">
        <v>11</v>
      </c>
      <c r="C5" s="17" t="s">
        <v>103</v>
      </c>
      <c r="D5" s="18">
        <v>2.29</v>
      </c>
      <c r="E5" s="18">
        <v>2.29</v>
      </c>
      <c r="F5" s="19"/>
      <c r="G5" s="20">
        <v>2000</v>
      </c>
      <c r="H5" s="16" t="s">
        <v>18</v>
      </c>
    </row>
    <row r="6" s="3" customFormat="1" ht="49" customHeight="1" spans="1:8">
      <c r="A6" s="15">
        <v>2</v>
      </c>
      <c r="B6" s="16"/>
      <c r="C6" s="17" t="s">
        <v>108</v>
      </c>
      <c r="D6" s="18">
        <v>17.14</v>
      </c>
      <c r="E6" s="18">
        <v>17.14</v>
      </c>
      <c r="F6" s="19"/>
      <c r="G6" s="20">
        <v>2000</v>
      </c>
      <c r="H6" s="16" t="s">
        <v>18</v>
      </c>
    </row>
    <row r="7" s="3" customFormat="1" ht="49" customHeight="1" spans="1:8">
      <c r="A7" s="15">
        <v>3</v>
      </c>
      <c r="B7" s="16"/>
      <c r="C7" s="21" t="s">
        <v>155</v>
      </c>
      <c r="D7" s="22">
        <v>7.56</v>
      </c>
      <c r="E7" s="19"/>
      <c r="F7" s="19" t="s">
        <v>188</v>
      </c>
      <c r="G7" s="20">
        <v>2000</v>
      </c>
      <c r="H7" s="16" t="s">
        <v>62</v>
      </c>
    </row>
    <row r="8" s="3" customFormat="1" ht="49" customHeight="1" spans="1:8">
      <c r="A8" s="15">
        <v>4</v>
      </c>
      <c r="B8" s="16"/>
      <c r="C8" s="23" t="s">
        <v>138</v>
      </c>
      <c r="D8" s="24">
        <v>2.78</v>
      </c>
      <c r="E8" s="19"/>
      <c r="F8" s="24">
        <v>2.78</v>
      </c>
      <c r="G8" s="20">
        <v>2000</v>
      </c>
      <c r="H8" s="16" t="s">
        <v>34</v>
      </c>
    </row>
    <row r="9" s="3" customFormat="1" ht="49" customHeight="1" spans="1:8">
      <c r="A9" s="15">
        <v>5</v>
      </c>
      <c r="B9" s="16"/>
      <c r="C9" s="23" t="s">
        <v>145</v>
      </c>
      <c r="D9" s="24">
        <v>5.5</v>
      </c>
      <c r="E9" s="19"/>
      <c r="F9" s="24">
        <v>5.5</v>
      </c>
      <c r="G9" s="20">
        <v>2000</v>
      </c>
      <c r="H9" s="16" t="s">
        <v>34</v>
      </c>
    </row>
    <row r="10" s="3" customFormat="1" ht="47" customHeight="1" spans="1:8">
      <c r="A10" s="15" t="s">
        <v>8</v>
      </c>
      <c r="B10" s="25"/>
      <c r="C10" s="26"/>
      <c r="D10" s="22">
        <f>SUM(D5:D9)</f>
        <v>35.27</v>
      </c>
      <c r="E10" s="22">
        <f>SUM(E5:E9)</f>
        <v>19.43</v>
      </c>
      <c r="F10" s="22">
        <f>SUM(F5:F9)</f>
        <v>8.28</v>
      </c>
      <c r="G10" s="22">
        <f>SUM(G5:G9)</f>
        <v>10000</v>
      </c>
      <c r="H10" s="16"/>
    </row>
    <row r="11" s="4" customFormat="1"/>
    <row r="12" s="4" customFormat="1" spans="1:7">
      <c r="A12" s="27"/>
      <c r="B12" s="27"/>
      <c r="C12" s="27"/>
      <c r="D12" s="27"/>
      <c r="E12" s="27"/>
      <c r="F12" s="27"/>
      <c r="G12" s="27"/>
    </row>
  </sheetData>
  <mergeCells count="11">
    <mergeCell ref="A1:H1"/>
    <mergeCell ref="A2:H2"/>
    <mergeCell ref="D3:F3"/>
    <mergeCell ref="A10:C10"/>
    <mergeCell ref="A12:C12"/>
    <mergeCell ref="D12:G12"/>
    <mergeCell ref="A3:A4"/>
    <mergeCell ref="B3:B4"/>
    <mergeCell ref="B5:B9"/>
    <mergeCell ref="C3:C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2023年蔬菜（脱贫户）公示表</vt:lpstr>
      <vt:lpstr>2023年蔬菜（一般户）公示表</vt:lpstr>
      <vt:lpstr>2023年蔬菜（监测户）公示表</vt:lpstr>
      <vt:lpstr>2023年蔬菜（经营主体）公示表</vt:lpstr>
      <vt:lpstr>2023年农户产业培育新种植冷凉蔬菜奖励公示花名册（脱贫户）</vt:lpstr>
      <vt:lpstr>2023年农户产业培育新种植冷凉蔬菜奖励公示花名册（一般户）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2023-08-18T02:30:00Z</dcterms:created>
  <dcterms:modified xsi:type="dcterms:W3CDTF">2023-08-18T08:23:07Z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0A24638F802A4D03B4D3350BDC390277</vt:lpwstr>
  </property>
  <property fmtid="{D5CDD505-2E9C-101B-9397-08002B2CF9AE}" pid="3" name="KSOProductBuildVer">
    <vt:lpwstr>2052-11.8.2.8506</vt:lpwstr>
  </property>
</Properties>
</file>