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4"/>
  </bookViews>
  <sheets>
    <sheet name="2023年蔬菜（一般户）公示表" sheetId="1" r:id="rId1"/>
    <sheet name="2023年蔬菜（脱贫户）公示表" sheetId="2" r:id="rId2"/>
    <sheet name="2023年蔬菜（监测户）公示表" sheetId="3" r:id="rId3"/>
    <sheet name="2023年蔬菜（经营主体）公示表" sheetId="4" r:id="rId4"/>
    <sheet name="2023年农户产业培育新种植冷凉蔬菜奖励公示花名册（脱贫户）" sheetId="5" r:id="rId5"/>
  </sheets>
  <calcPr calcId="144525"/>
</workbook>
</file>

<file path=xl/sharedStrings.xml><?xml version="1.0" encoding="utf-8"?>
<sst xmlns="http://schemas.openxmlformats.org/spreadsheetml/2006/main" count="878" uniqueCount="636">
  <si>
    <t>隆德县2023年冷凉蔬菜补贴公示花名册（一般户）</t>
  </si>
  <si>
    <t xml:space="preserve">填报单位：                                 单位：亩、元                             </t>
  </si>
  <si>
    <t>序号</t>
  </si>
  <si>
    <t>乡镇</t>
  </si>
  <si>
    <t>姓名</t>
  </si>
  <si>
    <t>补贴面积</t>
  </si>
  <si>
    <t>补贴金额</t>
  </si>
  <si>
    <t>备注</t>
  </si>
  <si>
    <t>合计</t>
  </si>
  <si>
    <t>设施</t>
  </si>
  <si>
    <t>露地</t>
  </si>
  <si>
    <t>沙塘镇</t>
  </si>
  <si>
    <t>马世息</t>
  </si>
  <si>
    <t>光联村</t>
  </si>
  <si>
    <t>张宝良</t>
  </si>
  <si>
    <t>和平村</t>
  </si>
  <si>
    <t>张社良</t>
  </si>
  <si>
    <t>闫卫东</t>
  </si>
  <si>
    <t>张学俭</t>
  </si>
  <si>
    <t>谢义</t>
  </si>
  <si>
    <t>陈林</t>
  </si>
  <si>
    <t>街道村</t>
  </si>
  <si>
    <t>何代宝</t>
  </si>
  <si>
    <t>张永吉</t>
  </si>
  <si>
    <t>王团军</t>
  </si>
  <si>
    <t>张杭州</t>
  </si>
  <si>
    <t>张学忠</t>
  </si>
  <si>
    <t>锦华村</t>
  </si>
  <si>
    <t>马彦虎</t>
  </si>
  <si>
    <t>马河村</t>
  </si>
  <si>
    <t>张众男</t>
  </si>
  <si>
    <t>清泉村</t>
  </si>
  <si>
    <t>苏金龙</t>
  </si>
  <si>
    <t>苏耀斌</t>
  </si>
  <si>
    <t>十八里村</t>
  </si>
  <si>
    <t>金怀秀</t>
  </si>
  <si>
    <t>苏国世</t>
  </si>
  <si>
    <t>张红选</t>
  </si>
  <si>
    <t>5.8</t>
  </si>
  <si>
    <t>新民村</t>
  </si>
  <si>
    <t>李鑫</t>
  </si>
  <si>
    <t>赵龙虎</t>
  </si>
  <si>
    <t>夏怀斌</t>
  </si>
  <si>
    <t>李崇荣</t>
  </si>
  <si>
    <t>赵连九</t>
  </si>
  <si>
    <t>柳斌</t>
  </si>
  <si>
    <t>王平</t>
  </si>
  <si>
    <t>王政军</t>
  </si>
  <si>
    <t>王卫龙</t>
  </si>
  <si>
    <t>朱海华</t>
  </si>
  <si>
    <t>许沟村</t>
  </si>
  <si>
    <t>陈贤</t>
  </si>
  <si>
    <t>张起财</t>
  </si>
  <si>
    <t>李国太</t>
  </si>
  <si>
    <t>崔兵</t>
  </si>
  <si>
    <t>齐晓霞</t>
  </si>
  <si>
    <t>崔旺</t>
  </si>
  <si>
    <t>张起荣</t>
  </si>
  <si>
    <t>李江海</t>
  </si>
  <si>
    <t>王向东</t>
  </si>
  <si>
    <t>任斌</t>
  </si>
  <si>
    <t>齐天恩</t>
  </si>
  <si>
    <t>齐志辉</t>
  </si>
  <si>
    <t>齐军来</t>
  </si>
  <si>
    <t>许库</t>
  </si>
  <si>
    <t>陈廷治</t>
  </si>
  <si>
    <t>许飞</t>
  </si>
  <si>
    <t>卜亮亮</t>
  </si>
  <si>
    <t>卜镇镇</t>
  </si>
  <si>
    <t>许慧生</t>
  </si>
  <si>
    <t>蒙林林</t>
  </si>
  <si>
    <t>陈海珠</t>
  </si>
  <si>
    <t>张树村</t>
  </si>
  <si>
    <t>陈义</t>
  </si>
  <si>
    <t>朱海红</t>
  </si>
  <si>
    <t>张效渠</t>
  </si>
  <si>
    <t>张文雄</t>
  </si>
  <si>
    <t xml:space="preserve">陈义 </t>
  </si>
  <si>
    <t>赵丙忠</t>
  </si>
  <si>
    <t>好水乡</t>
  </si>
  <si>
    <t>谢天学</t>
  </si>
  <si>
    <t>赵云香</t>
  </si>
  <si>
    <t>张克贵</t>
  </si>
  <si>
    <t>温堡乡</t>
  </si>
  <si>
    <t>张进社</t>
  </si>
  <si>
    <t>新庄村</t>
  </si>
  <si>
    <t>高军拴</t>
  </si>
  <si>
    <t>吴沟村</t>
  </si>
  <si>
    <t>吴军政</t>
  </si>
  <si>
    <t>杜海强</t>
  </si>
  <si>
    <t>杜堡村</t>
  </si>
  <si>
    <t>温权</t>
  </si>
  <si>
    <t>温堡村</t>
  </si>
  <si>
    <t>温小虎</t>
  </si>
  <si>
    <t>温仲魁</t>
  </si>
  <si>
    <t>温军有</t>
  </si>
  <si>
    <t>温文化</t>
  </si>
  <si>
    <t>张江宁</t>
  </si>
  <si>
    <t>张维龙</t>
  </si>
  <si>
    <t>张杜沟村</t>
  </si>
  <si>
    <t>杜建兵</t>
  </si>
  <si>
    <t>李媛</t>
  </si>
  <si>
    <t>张德育</t>
  </si>
  <si>
    <t>杜玉林</t>
  </si>
  <si>
    <t>范奇山</t>
  </si>
  <si>
    <t>张新社</t>
  </si>
  <si>
    <t>张百科</t>
  </si>
  <si>
    <t>张发启</t>
  </si>
  <si>
    <t>张选民</t>
  </si>
  <si>
    <t>杜银红</t>
  </si>
  <si>
    <t>联财镇</t>
  </si>
  <si>
    <t>马海洲</t>
  </si>
  <si>
    <t>赵飞</t>
  </si>
  <si>
    <t>脱鑫康</t>
  </si>
  <si>
    <t>赵会志</t>
  </si>
  <si>
    <t>李娜娜</t>
  </si>
  <si>
    <t>马小琴</t>
  </si>
  <si>
    <t>时岁树</t>
  </si>
  <si>
    <t>脱天賜</t>
  </si>
  <si>
    <t>王永强</t>
  </si>
  <si>
    <t>闫红</t>
  </si>
  <si>
    <t>张照红</t>
  </si>
  <si>
    <t>王小会</t>
  </si>
  <si>
    <t>王江刚</t>
  </si>
  <si>
    <t>路振宁</t>
  </si>
  <si>
    <t>司华杰</t>
  </si>
  <si>
    <t>李孝平</t>
  </si>
  <si>
    <t>李学伟</t>
  </si>
  <si>
    <t>李军治</t>
  </si>
  <si>
    <t>王顺</t>
  </si>
  <si>
    <t>王楠</t>
  </si>
  <si>
    <t>吕萍</t>
  </si>
  <si>
    <t>司苹果</t>
  </si>
  <si>
    <t>胡艳梅</t>
  </si>
  <si>
    <t>张巧娥</t>
  </si>
  <si>
    <t>李调香</t>
  </si>
  <si>
    <t>齐带弟</t>
  </si>
  <si>
    <t>吕海灵</t>
  </si>
  <si>
    <t>李俊义</t>
  </si>
  <si>
    <t>王进合</t>
  </si>
  <si>
    <t>胡绿怀</t>
  </si>
  <si>
    <t>王强</t>
  </si>
  <si>
    <t>陈双红</t>
  </si>
  <si>
    <t>王军刚</t>
  </si>
  <si>
    <t>柳雪玲</t>
  </si>
  <si>
    <t>张变红</t>
  </si>
  <si>
    <t>梁克勤</t>
  </si>
  <si>
    <t>万海军</t>
  </si>
  <si>
    <t>司改香</t>
  </si>
  <si>
    <t>李小红</t>
  </si>
  <si>
    <t>时喜红</t>
  </si>
  <si>
    <t>李亚龙</t>
  </si>
  <si>
    <t>李盘龙</t>
  </si>
  <si>
    <t>曹霞霞</t>
  </si>
  <si>
    <t>杨银弟</t>
  </si>
  <si>
    <t>樊亚娟</t>
  </si>
  <si>
    <t>韦继庆</t>
  </si>
  <si>
    <t>王秀琴</t>
  </si>
  <si>
    <t>黄彦红</t>
  </si>
  <si>
    <t>王发应</t>
  </si>
  <si>
    <t>郜喜应</t>
  </si>
  <si>
    <t>张晓弟</t>
  </si>
  <si>
    <t>徐健飞</t>
  </si>
  <si>
    <t>徐恒平</t>
  </si>
  <si>
    <t>赵蒙</t>
  </si>
  <si>
    <t>张宏志</t>
  </si>
  <si>
    <t>张盼盼</t>
  </si>
  <si>
    <t>张云云</t>
  </si>
  <si>
    <t>张连弟</t>
  </si>
  <si>
    <t>边刚</t>
  </si>
  <si>
    <t>张俊锋</t>
  </si>
  <si>
    <t>剡利平</t>
  </si>
  <si>
    <t>李小草</t>
  </si>
  <si>
    <t>王小庆</t>
  </si>
  <si>
    <t>张红财</t>
  </si>
  <si>
    <t>露地144、设施1020</t>
  </si>
  <si>
    <t>王斌</t>
  </si>
  <si>
    <t>李学智</t>
  </si>
  <si>
    <t>露地600、设施10000</t>
  </si>
  <si>
    <t>柳小强</t>
  </si>
  <si>
    <t>张志强</t>
  </si>
  <si>
    <t>露地2676、设施2840</t>
  </si>
  <si>
    <t>张长弟</t>
  </si>
  <si>
    <t>李世军</t>
  </si>
  <si>
    <t>张双红</t>
  </si>
  <si>
    <t>露地813、设施1900</t>
  </si>
  <si>
    <t>周树良</t>
  </si>
  <si>
    <t>张正宏</t>
  </si>
  <si>
    <t>王海余</t>
  </si>
  <si>
    <t>设施20亩</t>
  </si>
  <si>
    <t>祁新江</t>
  </si>
  <si>
    <t>张虎成</t>
  </si>
  <si>
    <t>张小宁</t>
  </si>
  <si>
    <t>露地1779、设施2500</t>
  </si>
  <si>
    <t>赵广业</t>
  </si>
  <si>
    <t>露地600、设施2720</t>
  </si>
  <si>
    <t>王世学</t>
  </si>
  <si>
    <t>刘同林</t>
  </si>
  <si>
    <t>刘银林</t>
  </si>
  <si>
    <t>时岁数</t>
  </si>
  <si>
    <t>赵满红</t>
  </si>
  <si>
    <t>赵山羊</t>
  </si>
  <si>
    <t>赵建强</t>
  </si>
  <si>
    <t>赵兴旺</t>
  </si>
  <si>
    <t>张强</t>
  </si>
  <si>
    <t>赵明选</t>
  </si>
  <si>
    <t>赵阿强</t>
  </si>
  <si>
    <t>李玉船</t>
  </si>
  <si>
    <t>赵晨阳</t>
  </si>
  <si>
    <t>赵忠龙</t>
  </si>
  <si>
    <t>赵普林</t>
  </si>
  <si>
    <t>刘建军</t>
  </si>
  <si>
    <t>赵拾玉</t>
  </si>
  <si>
    <t>赵禄军</t>
  </si>
  <si>
    <t>赵忠诚</t>
  </si>
  <si>
    <t>张彬</t>
  </si>
  <si>
    <t>赵忠宁</t>
  </si>
  <si>
    <t>赵忠宁2</t>
  </si>
  <si>
    <t>赵忠惠</t>
  </si>
  <si>
    <t>赵东仁</t>
  </si>
  <si>
    <t>赵立义</t>
  </si>
  <si>
    <t>赵稳现</t>
  </si>
  <si>
    <t>赵罗庄</t>
  </si>
  <si>
    <t>辛小宁</t>
  </si>
  <si>
    <t>刘彦荣</t>
  </si>
  <si>
    <t>赵升</t>
  </si>
  <si>
    <t>赵小明</t>
  </si>
  <si>
    <t>赵发旺</t>
  </si>
  <si>
    <t>赵祎</t>
  </si>
  <si>
    <t>赵小刚</t>
  </si>
  <si>
    <t>赵永林</t>
  </si>
  <si>
    <t>刘小利</t>
  </si>
  <si>
    <t>杨小春</t>
  </si>
  <si>
    <t>梁鑫</t>
  </si>
  <si>
    <t>赵瑞峰</t>
  </si>
  <si>
    <t>杨彩霞</t>
  </si>
  <si>
    <t>赵建兵</t>
  </si>
  <si>
    <t>赵武</t>
  </si>
  <si>
    <t>赵忠宁1</t>
  </si>
  <si>
    <t>赵耀强</t>
  </si>
  <si>
    <t>赵小马</t>
  </si>
  <si>
    <t>赵义昌</t>
  </si>
  <si>
    <t>赵根彦</t>
  </si>
  <si>
    <t>赵安兴</t>
  </si>
  <si>
    <t>万等弟</t>
  </si>
  <si>
    <t>剡红红</t>
  </si>
  <si>
    <t>赵忠军</t>
  </si>
  <si>
    <t>王淑琴</t>
  </si>
  <si>
    <t>赵刚</t>
  </si>
  <si>
    <t>赵亚利</t>
  </si>
  <si>
    <t>赵同柱</t>
  </si>
  <si>
    <t>赵锦鹏</t>
  </si>
  <si>
    <t>李雄</t>
  </si>
  <si>
    <t>赵哲</t>
  </si>
  <si>
    <t>张根柱</t>
  </si>
  <si>
    <t>李海</t>
  </si>
  <si>
    <t>辛尚芳</t>
  </si>
  <si>
    <t>312北苗木未清退，协议10月10日清退</t>
  </si>
  <si>
    <t>脱月明</t>
  </si>
  <si>
    <t>王冲</t>
  </si>
  <si>
    <t>杨波</t>
  </si>
  <si>
    <t>唐俊仕</t>
  </si>
  <si>
    <t>唐录旺</t>
  </si>
  <si>
    <t>王玉平</t>
  </si>
  <si>
    <t>张根红</t>
  </si>
  <si>
    <t>张忠玉</t>
  </si>
  <si>
    <t>杜忠强</t>
  </si>
  <si>
    <t>张亦朋</t>
  </si>
  <si>
    <t>杨双鱼</t>
  </si>
  <si>
    <t>杨龙</t>
  </si>
  <si>
    <t>唐申业</t>
  </si>
  <si>
    <t>李康宁</t>
  </si>
  <si>
    <t>张德全</t>
  </si>
  <si>
    <t>司润润</t>
  </si>
  <si>
    <t>赵德江</t>
  </si>
  <si>
    <t>王海河</t>
  </si>
  <si>
    <t>水塔北、312、庙东苗木未清退，协议10月10日清退</t>
  </si>
  <si>
    <t>张放军</t>
  </si>
  <si>
    <t>哈国栋</t>
  </si>
  <si>
    <t>唐宏</t>
  </si>
  <si>
    <t>黄喜萍</t>
  </si>
  <si>
    <t>岳永强</t>
  </si>
  <si>
    <t>唐功</t>
  </si>
  <si>
    <t>唐均业</t>
  </si>
  <si>
    <t>李建辉</t>
  </si>
  <si>
    <t>张天吉</t>
  </si>
  <si>
    <t>张鹏</t>
  </si>
  <si>
    <t>尹孔</t>
  </si>
  <si>
    <t>张飞龙</t>
  </si>
  <si>
    <t>黄中义</t>
  </si>
  <si>
    <t>黄中军</t>
  </si>
  <si>
    <t>杨军琴</t>
  </si>
  <si>
    <t>岳永治</t>
  </si>
  <si>
    <t>岳小强</t>
  </si>
  <si>
    <t>李应杰</t>
  </si>
  <si>
    <t>岳小平</t>
  </si>
  <si>
    <t>黄小波</t>
  </si>
  <si>
    <t>张永喜</t>
  </si>
  <si>
    <t>黄强</t>
  </si>
  <si>
    <t>黄江利</t>
  </si>
  <si>
    <t>黄普同</t>
  </si>
  <si>
    <t>黄贵春</t>
  </si>
  <si>
    <t>黄金鑫</t>
  </si>
  <si>
    <t>黄统华</t>
  </si>
  <si>
    <t>张彦忠</t>
  </si>
  <si>
    <t>黄小灵</t>
  </si>
  <si>
    <t>张妹霞</t>
  </si>
  <si>
    <t>设施10000</t>
  </si>
  <si>
    <t>代招弟</t>
  </si>
  <si>
    <t>杨凡军</t>
  </si>
  <si>
    <t>李荣香</t>
  </si>
  <si>
    <t>黄四全</t>
  </si>
  <si>
    <t>黄普照</t>
  </si>
  <si>
    <t>黄海军</t>
  </si>
  <si>
    <t>黄海旺</t>
  </si>
  <si>
    <t>胥国忠</t>
  </si>
  <si>
    <t>张进周</t>
  </si>
  <si>
    <t>黄存利</t>
  </si>
  <si>
    <t>厚国理</t>
  </si>
  <si>
    <t>黄彦龙</t>
  </si>
  <si>
    <t>李跟海</t>
  </si>
  <si>
    <t>陈国旺</t>
  </si>
  <si>
    <t>黄克林</t>
  </si>
  <si>
    <t>苗木未清退，协议10月10日清退</t>
  </si>
  <si>
    <t>黄跃龙</t>
  </si>
  <si>
    <t>黄升强</t>
  </si>
  <si>
    <t>黄普生</t>
  </si>
  <si>
    <t>张国和</t>
  </si>
  <si>
    <t>黄润红</t>
  </si>
  <si>
    <t>祁跟强</t>
  </si>
  <si>
    <t>张立</t>
  </si>
  <si>
    <t>李彦斌</t>
  </si>
  <si>
    <t>李敬成</t>
  </si>
  <si>
    <t>张随州</t>
  </si>
  <si>
    <t>张宏仪</t>
  </si>
  <si>
    <t>隆德县2023年冷凉蔬菜补贴公示花名册（脱贫户）</t>
  </si>
  <si>
    <t xml:space="preserve">填报单位：                                                                单位：亩、元                             </t>
  </si>
  <si>
    <t>剡学峰</t>
  </si>
  <si>
    <t>卜明生</t>
  </si>
  <si>
    <t>李健贞</t>
  </si>
  <si>
    <t>苏振京</t>
  </si>
  <si>
    <t>马培全</t>
  </si>
  <si>
    <t>孟昌荣</t>
  </si>
  <si>
    <t>张文治</t>
  </si>
  <si>
    <t>王满银</t>
  </si>
  <si>
    <t>张斌军</t>
  </si>
  <si>
    <t>张学德</t>
  </si>
  <si>
    <t>王长录</t>
  </si>
  <si>
    <t>张宾洲</t>
  </si>
  <si>
    <t>宋金平</t>
  </si>
  <si>
    <t>陈新平</t>
  </si>
  <si>
    <t>马永平</t>
  </si>
  <si>
    <t>郝永忠</t>
  </si>
  <si>
    <t>魏小林</t>
  </si>
  <si>
    <t>张生畔</t>
  </si>
  <si>
    <t>郝高峰</t>
  </si>
  <si>
    <t>梁瑞子</t>
  </si>
  <si>
    <t>张宏达</t>
  </si>
  <si>
    <t>高世明</t>
  </si>
  <si>
    <t>时世华</t>
  </si>
  <si>
    <t>齐国治</t>
  </si>
  <si>
    <t>李芳梅</t>
  </si>
  <si>
    <t>朱景华</t>
  </si>
  <si>
    <t>王映国</t>
  </si>
  <si>
    <t>陈俊仓</t>
  </si>
  <si>
    <t>马忠林</t>
  </si>
  <si>
    <t>马风财</t>
  </si>
  <si>
    <t>薛玉兰</t>
  </si>
  <si>
    <t>陈廷贤</t>
  </si>
  <si>
    <t>许银仓</t>
  </si>
  <si>
    <t>杨彩琴</t>
  </si>
  <si>
    <t>李军堂</t>
  </si>
  <si>
    <t>张引弟</t>
  </si>
  <si>
    <t>李明</t>
  </si>
  <si>
    <t>齐有仓</t>
  </si>
  <si>
    <t>许栋</t>
  </si>
  <si>
    <t>牛旺</t>
  </si>
  <si>
    <t>卜兰兰</t>
  </si>
  <si>
    <t>邓瑞</t>
  </si>
  <si>
    <t>孙海龙</t>
  </si>
  <si>
    <t>张居智</t>
  </si>
  <si>
    <t>张舂娥</t>
  </si>
  <si>
    <t>马志杰</t>
  </si>
  <si>
    <t>张吉祥</t>
  </si>
  <si>
    <t>马思学</t>
  </si>
  <si>
    <t>张晓明</t>
  </si>
  <si>
    <t>张忠林</t>
  </si>
  <si>
    <t>刘俊财</t>
  </si>
  <si>
    <t>夏坡村</t>
  </si>
  <si>
    <t>刘统续</t>
  </si>
  <si>
    <t>前进村</t>
  </si>
  <si>
    <t>蒙宗学</t>
  </si>
  <si>
    <t>张彦强</t>
  </si>
  <si>
    <t>杨燕燕</t>
  </si>
  <si>
    <t>张建兵</t>
  </si>
  <si>
    <t>张明利</t>
  </si>
  <si>
    <t>王杰</t>
  </si>
  <si>
    <t>露天8.3亩</t>
  </si>
  <si>
    <t>张龙彬</t>
  </si>
  <si>
    <t>露天3.95亩</t>
  </si>
  <si>
    <t>刘礼清</t>
  </si>
  <si>
    <t>刘存成</t>
  </si>
  <si>
    <t>张进仓</t>
  </si>
  <si>
    <t>张殿明</t>
  </si>
  <si>
    <t>时正君</t>
  </si>
  <si>
    <t>时长宁</t>
  </si>
  <si>
    <t>路乾胜</t>
  </si>
  <si>
    <t>脱全全</t>
  </si>
  <si>
    <t>陈军平</t>
  </si>
  <si>
    <t>李国兰</t>
  </si>
  <si>
    <t>时梦学</t>
  </si>
  <si>
    <t>时平子</t>
  </si>
  <si>
    <t>齐红弟</t>
  </si>
  <si>
    <t>李斌斌</t>
  </si>
  <si>
    <t>张学子</t>
  </si>
  <si>
    <t>时娟梅</t>
  </si>
  <si>
    <t>张利利</t>
  </si>
  <si>
    <t>王彦军</t>
  </si>
  <si>
    <t>王安院</t>
  </si>
  <si>
    <t>王淑花</t>
  </si>
  <si>
    <t>陈卿</t>
  </si>
  <si>
    <t>袁瑞娥</t>
  </si>
  <si>
    <t>李红宁</t>
  </si>
  <si>
    <t>董亚平</t>
  </si>
  <si>
    <t>张秀莲</t>
  </si>
  <si>
    <t>马凤菊</t>
  </si>
  <si>
    <t>张富柱</t>
  </si>
  <si>
    <t>露地2088、设施1265</t>
  </si>
  <si>
    <t>邹继平</t>
  </si>
  <si>
    <t>露地747、设施1165</t>
  </si>
  <si>
    <t>张跟勤</t>
  </si>
  <si>
    <t>司桃英</t>
  </si>
  <si>
    <t>露地3231、设施4335</t>
  </si>
  <si>
    <t>张磊</t>
  </si>
  <si>
    <t>露地150、设施1010</t>
  </si>
  <si>
    <t>周江浪</t>
  </si>
  <si>
    <t>张宗成</t>
  </si>
  <si>
    <t>王秉礼</t>
  </si>
  <si>
    <t>赵小鹏</t>
  </si>
  <si>
    <t>赵小长</t>
  </si>
  <si>
    <t>白治歧</t>
  </si>
  <si>
    <t>赵仲雄</t>
  </si>
  <si>
    <t>赵中强</t>
  </si>
  <si>
    <t>赵收羊</t>
  </si>
  <si>
    <t>赵中利</t>
  </si>
  <si>
    <t>辛永刚</t>
  </si>
  <si>
    <t>杨志</t>
  </si>
  <si>
    <t>赵双合</t>
  </si>
  <si>
    <t>刘吉利</t>
  </si>
  <si>
    <t>赵根庄</t>
  </si>
  <si>
    <t>赵永强</t>
  </si>
  <si>
    <t>赵永强2</t>
  </si>
  <si>
    <t>赵小强</t>
  </si>
  <si>
    <t>赵稳洲</t>
  </si>
  <si>
    <t>赵永强1</t>
  </si>
  <si>
    <t>赵军仁</t>
  </si>
  <si>
    <t>赵乾雄</t>
  </si>
  <si>
    <t>赵小江</t>
  </si>
  <si>
    <t>李月珍</t>
  </si>
  <si>
    <t>赵红有</t>
  </si>
  <si>
    <t>赵小勇</t>
  </si>
  <si>
    <t>赵达</t>
  </si>
  <si>
    <t>李文杰</t>
  </si>
  <si>
    <t>赵堆升</t>
  </si>
  <si>
    <t>赵建峰</t>
  </si>
  <si>
    <t>赵富彦</t>
  </si>
  <si>
    <t>赵青宁</t>
  </si>
  <si>
    <t>李树兴</t>
  </si>
  <si>
    <t>赵永旺</t>
  </si>
  <si>
    <t>赵云</t>
  </si>
  <si>
    <t>杨志刚</t>
  </si>
  <si>
    <t>孝文强</t>
  </si>
  <si>
    <t>彭勤学</t>
  </si>
  <si>
    <t>张军</t>
  </si>
  <si>
    <t>张建新</t>
  </si>
  <si>
    <t>连小玲</t>
  </si>
  <si>
    <t>张合军</t>
  </si>
  <si>
    <t>卜省富</t>
  </si>
  <si>
    <t>卜忠禄</t>
  </si>
  <si>
    <t>卜永红</t>
  </si>
  <si>
    <t>杨林</t>
  </si>
  <si>
    <t>李俊春</t>
  </si>
  <si>
    <t>李刚强</t>
  </si>
  <si>
    <t>卜全富</t>
  </si>
  <si>
    <t>卜有家</t>
  </si>
  <si>
    <t>唐修业</t>
  </si>
  <si>
    <t>杨克明</t>
  </si>
  <si>
    <t>卜永举</t>
  </si>
  <si>
    <t>黄锐</t>
  </si>
  <si>
    <t>北山根苗木未清退，协议10月10日清退</t>
  </si>
  <si>
    <t>赵德亚</t>
  </si>
  <si>
    <t>卜永江</t>
  </si>
  <si>
    <t>杨右卜</t>
  </si>
  <si>
    <t>岳梅花</t>
  </si>
  <si>
    <t>唐伟业</t>
  </si>
  <si>
    <t>张小军</t>
  </si>
  <si>
    <t>杨虎</t>
  </si>
  <si>
    <t>辛旭鹏</t>
  </si>
  <si>
    <t>张忠</t>
  </si>
  <si>
    <t>唐雁鹏</t>
  </si>
  <si>
    <t>张玉霞</t>
  </si>
  <si>
    <t>赵胜利</t>
  </si>
  <si>
    <t>张永庆</t>
  </si>
  <si>
    <t>岳金城</t>
  </si>
  <si>
    <t>岳宝成</t>
  </si>
  <si>
    <t>杨克智</t>
  </si>
  <si>
    <t>张永胜</t>
  </si>
  <si>
    <t>王军梅</t>
  </si>
  <si>
    <t>唐俭</t>
  </si>
  <si>
    <t>张东</t>
  </si>
  <si>
    <t>岳军成</t>
  </si>
  <si>
    <t>黄忠贤</t>
  </si>
  <si>
    <t>张彦虎</t>
  </si>
  <si>
    <t>唐海江</t>
  </si>
  <si>
    <t>岳富成</t>
  </si>
  <si>
    <t>哈国忠</t>
  </si>
  <si>
    <t>唐东亮</t>
  </si>
  <si>
    <t>兰银富</t>
  </si>
  <si>
    <t>黄跟强</t>
  </si>
  <si>
    <t>彭翠</t>
  </si>
  <si>
    <t>黄瑞</t>
  </si>
  <si>
    <t>黄明</t>
  </si>
  <si>
    <t>陈玉国</t>
  </si>
  <si>
    <t>张彦春</t>
  </si>
  <si>
    <t>方跟林</t>
  </si>
  <si>
    <t>黄银旺</t>
  </si>
  <si>
    <t>方俊杰</t>
  </si>
  <si>
    <t>黄彦斌</t>
  </si>
  <si>
    <t>张国富</t>
  </si>
  <si>
    <t>张永林</t>
  </si>
  <si>
    <t>赵忠兴</t>
  </si>
  <si>
    <t>黄久利</t>
  </si>
  <si>
    <t>续双荣</t>
  </si>
  <si>
    <t>黄跟富</t>
  </si>
  <si>
    <t>黄雄赞</t>
  </si>
  <si>
    <t>尹志红</t>
  </si>
  <si>
    <t>邹桂军</t>
  </si>
  <si>
    <t>黄彦强</t>
  </si>
  <si>
    <t>王爱兄</t>
  </si>
  <si>
    <t>李贵子</t>
  </si>
  <si>
    <t>露地1500，设施10000</t>
  </si>
  <si>
    <t>黄彦峰</t>
  </si>
  <si>
    <t>陈五十</t>
  </si>
  <si>
    <t>王变子</t>
  </si>
  <si>
    <t>黄彦忠</t>
  </si>
  <si>
    <t>黄安太</t>
  </si>
  <si>
    <t>曹军</t>
  </si>
  <si>
    <t>崔小英</t>
  </si>
  <si>
    <t>李银贵</t>
  </si>
  <si>
    <t>张应富</t>
  </si>
  <si>
    <t>张平弟</t>
  </si>
  <si>
    <t>黄居贵</t>
  </si>
  <si>
    <t>黄升旺</t>
  </si>
  <si>
    <t>黄永东</t>
  </si>
  <si>
    <t>李元刚</t>
  </si>
  <si>
    <t>张平先</t>
  </si>
  <si>
    <t>黄忠雄</t>
  </si>
  <si>
    <t>黄正贵</t>
  </si>
  <si>
    <t>黄英仁</t>
  </si>
  <si>
    <t>黄安明</t>
  </si>
  <si>
    <t>黄中彦</t>
  </si>
  <si>
    <r>
      <rPr>
        <sz val="20"/>
        <rFont val="方正小标宋简体"/>
        <charset val="134"/>
      </rPr>
      <t>隆德县2023年冷凉蔬菜补贴公示花名册（</t>
    </r>
    <r>
      <rPr>
        <u/>
        <sz val="20"/>
        <rFont val="方正小标宋简体"/>
        <charset val="134"/>
      </rPr>
      <t>监测</t>
    </r>
    <r>
      <rPr>
        <sz val="20"/>
        <rFont val="方正小标宋简体"/>
        <charset val="134"/>
      </rPr>
      <t>户）</t>
    </r>
  </si>
  <si>
    <t>张玲霞</t>
  </si>
  <si>
    <t>李小龙</t>
  </si>
  <si>
    <t>高霞</t>
  </si>
  <si>
    <t>柳小亚</t>
  </si>
  <si>
    <t>吕梁村</t>
  </si>
  <si>
    <t>卜殿忠</t>
  </si>
  <si>
    <t>安丁象</t>
  </si>
  <si>
    <t>李风桐</t>
  </si>
  <si>
    <t>卜治明</t>
  </si>
  <si>
    <t>张双平</t>
  </si>
  <si>
    <t>高会太</t>
  </si>
  <si>
    <t>露天17.15亩</t>
  </si>
  <si>
    <t>王纪</t>
  </si>
  <si>
    <t>露天7亩</t>
  </si>
  <si>
    <t>王君</t>
  </si>
  <si>
    <t>剡云锋</t>
  </si>
  <si>
    <t>曹爱红</t>
  </si>
  <si>
    <t>张雪婷</t>
  </si>
  <si>
    <t>露地300，设施5432</t>
  </si>
  <si>
    <t>张彦生</t>
  </si>
  <si>
    <t>露地3510，设施904</t>
  </si>
  <si>
    <t>隆德县2023年冷凉蔬菜补贴公示花名册（经营主体）</t>
  </si>
  <si>
    <t xml:space="preserve">填报单位：                                                      单位：亩、元                             </t>
  </si>
  <si>
    <t>新型经营主体名称</t>
  </si>
  <si>
    <t>蔬菜</t>
  </si>
  <si>
    <t>西瓜</t>
  </si>
  <si>
    <t>隆德县沙塘镇和平马铃薯专业合作社</t>
  </si>
  <si>
    <t>浙隆瓜果蔬菜有限公司</t>
  </si>
  <si>
    <t>宁夏汶轩农业科技开发有限公司</t>
  </si>
  <si>
    <t>隆德县沙塘镇十八里村集体经济合作社</t>
  </si>
  <si>
    <t>108.09</t>
  </si>
  <si>
    <t>隆德县世通家庭农场</t>
  </si>
  <si>
    <t>隆德县兴林花卉苗木专业合作社</t>
  </si>
  <si>
    <t>观庄乡</t>
  </si>
  <si>
    <t>宁夏诗淼果蔬有限公司</t>
  </si>
  <si>
    <t>474.6</t>
  </si>
  <si>
    <t>前庄村 石庙村 观庄村 大庄村</t>
  </si>
  <si>
    <t>隆德县温堡乡前进村经济合作社</t>
  </si>
  <si>
    <t>隆德县温堡乡吴沟村经济合作社</t>
  </si>
  <si>
    <t>隆德县绿洲蔬菜专业合作社</t>
  </si>
  <si>
    <t>隆德县绿启种植专业合作社</t>
  </si>
  <si>
    <t>田柳沙村</t>
  </si>
  <si>
    <t>温堡乡杜堡村经济合作社</t>
  </si>
  <si>
    <t>宁夏隆建源现代农业科技有限公司</t>
  </si>
  <si>
    <t>杨堡村</t>
  </si>
  <si>
    <t>隆德县绿腾专业种植合作社</t>
  </si>
  <si>
    <t>隆德县淼垚种养殖专业合作社</t>
  </si>
  <si>
    <t>老庄村</t>
  </si>
  <si>
    <t>杜川村</t>
  </si>
  <si>
    <t>隆德县万亩青家庭农场</t>
  </si>
  <si>
    <t>隆德县温堡乡杨坡村经济合作社</t>
  </si>
  <si>
    <t>杨坡村</t>
  </si>
  <si>
    <t>隆德县好水乡红星村
红星村股份经济合作社</t>
  </si>
  <si>
    <t>红星村</t>
  </si>
  <si>
    <t>宁夏金隆生态农业发展有限公司</t>
  </si>
  <si>
    <t>三星村</t>
  </si>
  <si>
    <t>永丰村</t>
  </si>
  <si>
    <t>隆德县丰洲农业
开发有限公司</t>
  </si>
  <si>
    <t>恒光村</t>
  </si>
  <si>
    <t>宁夏正荣肉羊繁育有限公司</t>
  </si>
  <si>
    <t>隆德县联财镇联合村股份经济合作社</t>
  </si>
  <si>
    <t>联合村</t>
  </si>
  <si>
    <t>张楼村</t>
  </si>
  <si>
    <t>隆德县民安农产品综合开发有限公司</t>
  </si>
  <si>
    <t>宁夏浙隆瓜果蔬菜有限公司</t>
  </si>
  <si>
    <t>隆德县同福蔬菜专业合作社</t>
  </si>
  <si>
    <t>联财村</t>
  </si>
  <si>
    <t>2023年农户产业培育新种植冷凉蔬菜奖励公示花名册（脱贫户）</t>
  </si>
  <si>
    <t xml:space="preserve">填报单位：                                                    单位：亩、元                             </t>
  </si>
  <si>
    <t>2023年蔬菜种植面积</t>
  </si>
  <si>
    <t>奖励金额</t>
  </si>
  <si>
    <t>凤岭乡</t>
  </si>
  <si>
    <t>杨宝红</t>
  </si>
  <si>
    <t>李士村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</si>
</sst>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" fillId="0" borderId="0">
      <alignment vertical="center"/>
    </xf>
    <xf numFmtId="0" fontId="35" fillId="18" borderId="7" applyNumberFormat="0" applyAlignment="0" applyProtection="0">
      <alignment vertical="center"/>
    </xf>
    <xf numFmtId="0" fontId="38" fillId="29" borderId="13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8" fillId="0" borderId="2" xfId="72" applyNumberFormat="1" applyFont="1" applyFill="1" applyBorder="1" applyAlignment="1">
      <alignment horizontal="center" vertical="center" wrapText="1"/>
    </xf>
    <xf numFmtId="49" fontId="2" fillId="0" borderId="2" xfId="7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72" applyNumberFormat="1" applyFont="1" applyFill="1" applyBorder="1" applyAlignment="1">
      <alignment horizontal="center" vertical="center"/>
    </xf>
    <xf numFmtId="49" fontId="15" fillId="0" borderId="2" xfId="72" applyNumberFormat="1" applyFont="1" applyFill="1" applyBorder="1" applyAlignment="1">
      <alignment horizontal="center" vertical="center"/>
    </xf>
    <xf numFmtId="0" fontId="15" fillId="0" borderId="2" xfId="7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80" applyNumberFormat="1" applyFont="1" applyFill="1" applyBorder="1" applyAlignment="1">
      <alignment horizontal="center" vertical="center" wrapText="1"/>
    </xf>
    <xf numFmtId="0" fontId="2" fillId="0" borderId="2" xfId="77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2" fillId="0" borderId="2" xfId="78" applyNumberFormat="1" applyFont="1" applyFill="1" applyBorder="1" applyAlignment="1">
      <alignment horizontal="center" vertical="center" wrapText="1"/>
    </xf>
    <xf numFmtId="0" fontId="2" fillId="0" borderId="2" xfId="75" applyNumberFormat="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>
      <alignment horizontal="center" vertical="center" wrapText="1"/>
    </xf>
    <xf numFmtId="0" fontId="9" fillId="0" borderId="2" xfId="80" applyNumberFormat="1" applyFont="1" applyFill="1" applyBorder="1" applyAlignment="1">
      <alignment horizontal="center" vertical="center" wrapText="1"/>
    </xf>
    <xf numFmtId="0" fontId="9" fillId="0" borderId="2" xfId="77" applyNumberFormat="1" applyFont="1" applyFill="1" applyBorder="1" applyAlignment="1">
      <alignment horizontal="center" vertical="center" wrapText="1"/>
    </xf>
    <xf numFmtId="0" fontId="9" fillId="0" borderId="2" xfId="78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0" fontId="9" fillId="0" borderId="2" xfId="81" applyNumberFormat="1" applyFont="1" applyFill="1" applyBorder="1" applyAlignment="1">
      <alignment horizontal="center" vertical="center"/>
    </xf>
    <xf numFmtId="0" fontId="9" fillId="0" borderId="2" xfId="75" applyNumberFormat="1" applyFont="1" applyFill="1" applyBorder="1" applyAlignment="1">
      <alignment horizontal="center" vertical="center" wrapText="1"/>
    </xf>
    <xf numFmtId="0" fontId="8" fillId="0" borderId="2" xfId="83" applyNumberFormat="1" applyFont="1" applyFill="1" applyBorder="1" applyAlignment="1">
      <alignment horizontal="center" vertical="center" wrapText="1"/>
    </xf>
    <xf numFmtId="0" fontId="8" fillId="0" borderId="2" xfId="84" applyNumberFormat="1" applyFont="1" applyFill="1" applyBorder="1" applyAlignment="1">
      <alignment horizontal="center" vertical="center"/>
    </xf>
    <xf numFmtId="0" fontId="8" fillId="0" borderId="2" xfId="85" applyNumberFormat="1" applyFont="1" applyFill="1" applyBorder="1" applyAlignment="1">
      <alignment horizontal="center" vertical="center" wrapText="1"/>
    </xf>
    <xf numFmtId="0" fontId="8" fillId="0" borderId="2" xfId="8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2" xfId="72" applyNumberFormat="1" applyFont="1" applyFill="1" applyBorder="1" applyAlignment="1">
      <alignment horizontal="center" vertical="center"/>
    </xf>
    <xf numFmtId="0" fontId="2" fillId="0" borderId="2" xfId="73" applyNumberFormat="1" applyFont="1" applyFill="1" applyBorder="1" applyAlignment="1">
      <alignment horizontal="center" vertical="center"/>
    </xf>
    <xf numFmtId="0" fontId="9" fillId="0" borderId="2" xfId="73" applyNumberFormat="1" applyFont="1" applyFill="1" applyBorder="1" applyAlignment="1">
      <alignment horizontal="center" vertical="center"/>
    </xf>
    <xf numFmtId="0" fontId="8" fillId="0" borderId="2" xfId="79" applyNumberFormat="1" applyFont="1" applyFill="1" applyBorder="1" applyAlignment="1">
      <alignment horizontal="center" vertical="center" wrapText="1"/>
    </xf>
    <xf numFmtId="0" fontId="8" fillId="0" borderId="2" xfId="74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>
      <alignment horizontal="center" vertical="center" wrapText="1"/>
    </xf>
    <xf numFmtId="0" fontId="8" fillId="0" borderId="2" xfId="58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/>
    </xf>
    <xf numFmtId="0" fontId="8" fillId="0" borderId="2" xfId="71" applyNumberFormat="1" applyFont="1" applyFill="1" applyBorder="1" applyAlignment="1">
      <alignment horizontal="center" vertical="center" wrapText="1"/>
    </xf>
    <xf numFmtId="0" fontId="8" fillId="0" borderId="2" xfId="70" applyNumberFormat="1" applyFont="1" applyFill="1" applyBorder="1" applyAlignment="1">
      <alignment horizontal="center" vertical="center" wrapText="1"/>
    </xf>
    <xf numFmtId="0" fontId="8" fillId="0" borderId="2" xfId="64" applyNumberFormat="1" applyFont="1" applyFill="1" applyBorder="1" applyAlignment="1">
      <alignment vertical="center"/>
    </xf>
    <xf numFmtId="0" fontId="2" fillId="0" borderId="2" xfId="71" applyNumberFormat="1" applyFont="1" applyFill="1" applyBorder="1" applyAlignment="1">
      <alignment horizontal="center" vertical="center" wrapText="1"/>
    </xf>
    <xf numFmtId="0" fontId="2" fillId="0" borderId="2" xfId="7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35" applyNumberFormat="1" applyFont="1" applyFill="1" applyBorder="1" applyAlignment="1">
      <alignment horizontal="center" vertical="center"/>
    </xf>
    <xf numFmtId="0" fontId="8" fillId="0" borderId="2" xfId="69" applyNumberFormat="1" applyFont="1" applyFill="1" applyBorder="1" applyAlignment="1">
      <alignment horizontal="left" vertical="center" wrapText="1"/>
    </xf>
    <xf numFmtId="0" fontId="15" fillId="0" borderId="2" xfId="69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</cellXfs>
  <cellStyles count="86">
    <cellStyle name="常规" xfId="0" builtinId="0"/>
    <cellStyle name="常规_2023年蔬菜（脱贫户）公示表_9" xfId="1"/>
    <cellStyle name="货币[0]" xfId="2" builtinId="7"/>
    <cellStyle name="20% - 强调文字颜色 3" xfId="3" builtinId="38"/>
    <cellStyle name="常规_2023年蔬菜（经营主体）公示表_6" xfId="4"/>
    <cellStyle name="输入" xfId="5" builtinId="20"/>
    <cellStyle name="货币" xfId="6" builtinId="4"/>
    <cellStyle name="常规_2023年蔬菜（监测户）公示表_1" xfId="7"/>
    <cellStyle name="常规_2023年蔬菜（脱贫户）公示表_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2023年蔬菜（脱贫户）公示表_10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2023年蔬菜（监测户）公示表_3" xfId="35"/>
    <cellStyle name="常规_Sheet2" xfId="36"/>
    <cellStyle name="常规_2023年蔬菜（脱贫户）公示表_3" xfId="37"/>
    <cellStyle name="汇总" xfId="38" builtinId="25"/>
    <cellStyle name="常规_2023年蔬菜（脱贫户）公示表_11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2023年蔬菜（监测户）公示表_2" xfId="58"/>
    <cellStyle name="常规_2023年蔬菜（脱贫户）公示表_2" xfId="59"/>
    <cellStyle name="常规_2023年蔬菜（脱贫户）公示表" xfId="60"/>
    <cellStyle name="常规_Sheet1_1" xfId="61"/>
    <cellStyle name="常规_2023年蔬菜（脱贫户）公示表_6" xfId="62"/>
    <cellStyle name="常规_2023年蔬菜（脱贫户）公示表_5" xfId="63"/>
    <cellStyle name="常规_Sheet3" xfId="64"/>
    <cellStyle name="常规_2023年蔬菜（脱贫户）公示表_4" xfId="65"/>
    <cellStyle name="常规_2023年蔬菜（一般户）公示表_4" xfId="66"/>
    <cellStyle name="常规_2023年蔬菜（一般户）公示表_2" xfId="67"/>
    <cellStyle name="常规_2023年蔬菜（一般户）公示表_3" xfId="68"/>
    <cellStyle name="常规_2023年蔬菜（监测户）公示表_6" xfId="69"/>
    <cellStyle name="常规_2023年蔬菜（监测户）公示表_5" xfId="70"/>
    <cellStyle name="常规_2023年蔬菜（监测户）公示表_4" xfId="71"/>
    <cellStyle name="常规_Sheet4" xfId="72"/>
    <cellStyle name="常规_2023年蔬菜（经营主体）公示表_8" xfId="73"/>
    <cellStyle name="常规_2023年蔬菜（经营主体）公示表_15" xfId="74"/>
    <cellStyle name="常规_2023年蔬菜（经营主体）公示表_7" xfId="75"/>
    <cellStyle name="常规 3" xfId="76"/>
    <cellStyle name="常规_2023年蔬菜（经营主体）公示表_1" xfId="77"/>
    <cellStyle name="常规_2023年蔬菜（经营主体）公示表_4" xfId="78"/>
    <cellStyle name="常规_2023年蔬菜（经营主体）公示表_14" xfId="79"/>
    <cellStyle name="常规_2023年蔬菜（经营主体）公示表" xfId="80"/>
    <cellStyle name="常规_2023年蔬菜（经营主体）公示表_11" xfId="81"/>
    <cellStyle name="常规_2023年蔬菜（经营主体）公示表_19" xfId="82"/>
    <cellStyle name="常规_2023年蔬菜（经营主体）公示表_12" xfId="83"/>
    <cellStyle name="常规_2023年蔬菜（经营主体）公示表_13" xfId="84"/>
    <cellStyle name="常规_2023年蔬菜（经营主体）公示表_16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2"/>
  <sheetViews>
    <sheetView workbookViewId="0">
      <selection activeCell="B5" sqref="B5:B62"/>
    </sheetView>
  </sheetViews>
  <sheetFormatPr defaultColWidth="9" defaultRowHeight="14.25"/>
  <cols>
    <col min="1" max="1" width="6.375" style="4" customWidth="1"/>
    <col min="2" max="2" width="9.875" style="4" customWidth="1"/>
    <col min="3" max="3" width="12.375" style="4" customWidth="1"/>
    <col min="4" max="6" width="7.375" style="4" customWidth="1"/>
    <col min="7" max="7" width="11" style="4" customWidth="1"/>
    <col min="8" max="9" width="7.375" style="4" customWidth="1"/>
    <col min="10" max="10" width="9.25" style="4" customWidth="1"/>
    <col min="11" max="16383" width="9" style="4"/>
  </cols>
  <sheetData>
    <row r="1" s="1" customFormat="1" ht="29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69"/>
      <c r="K1" s="24"/>
    </row>
    <row r="2" s="1" customFormat="1" ht="2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8"/>
    </row>
    <row r="3" s="2" customFormat="1" ht="29" customHeight="1" spans="1:10">
      <c r="A3" s="78" t="s">
        <v>2</v>
      </c>
      <c r="B3" s="78" t="s">
        <v>3</v>
      </c>
      <c r="C3" s="78" t="s">
        <v>4</v>
      </c>
      <c r="D3" s="27" t="s">
        <v>5</v>
      </c>
      <c r="E3" s="27"/>
      <c r="F3" s="27"/>
      <c r="G3" s="27" t="s">
        <v>6</v>
      </c>
      <c r="H3" s="27"/>
      <c r="I3" s="27"/>
      <c r="J3" s="89" t="s">
        <v>7</v>
      </c>
    </row>
    <row r="4" s="2" customFormat="1" ht="29" customHeight="1" spans="1:10">
      <c r="A4" s="78"/>
      <c r="B4" s="78"/>
      <c r="C4" s="78"/>
      <c r="D4" s="29" t="s">
        <v>8</v>
      </c>
      <c r="E4" s="29" t="s">
        <v>9</v>
      </c>
      <c r="F4" s="29" t="s">
        <v>10</v>
      </c>
      <c r="G4" s="29" t="s">
        <v>8</v>
      </c>
      <c r="H4" s="29" t="s">
        <v>9</v>
      </c>
      <c r="I4" s="29" t="s">
        <v>10</v>
      </c>
      <c r="J4" s="89"/>
    </row>
    <row r="5" s="3" customFormat="1" ht="15" customHeight="1" spans="1:10">
      <c r="A5" s="16">
        <v>1</v>
      </c>
      <c r="B5" s="16" t="s">
        <v>11</v>
      </c>
      <c r="C5" s="99" t="s">
        <v>12</v>
      </c>
      <c r="D5" s="99">
        <f>SUM(E5:F5)</f>
        <v>4</v>
      </c>
      <c r="E5" s="99">
        <v>4</v>
      </c>
      <c r="F5" s="99"/>
      <c r="G5" s="99">
        <f>SUM(H5:I5)</f>
        <v>2000</v>
      </c>
      <c r="H5" s="99">
        <f>E5*500</f>
        <v>2000</v>
      </c>
      <c r="I5" s="99"/>
      <c r="J5" s="99" t="s">
        <v>13</v>
      </c>
    </row>
    <row r="6" s="3" customFormat="1" ht="15" customHeight="1" spans="1:10">
      <c r="A6" s="16">
        <v>2</v>
      </c>
      <c r="B6" s="16"/>
      <c r="C6" s="99" t="s">
        <v>14</v>
      </c>
      <c r="D6" s="99">
        <f t="shared" ref="D6:D37" si="0">SUM(E6:F6)</f>
        <v>10.79</v>
      </c>
      <c r="E6" s="99">
        <v>3.62</v>
      </c>
      <c r="F6" s="99">
        <v>7.17</v>
      </c>
      <c r="G6" s="99">
        <f t="shared" ref="G6:G37" si="1">SUM(H6:I6)</f>
        <v>3961</v>
      </c>
      <c r="H6" s="99">
        <v>1810</v>
      </c>
      <c r="I6" s="99">
        <v>2151</v>
      </c>
      <c r="J6" s="99" t="s">
        <v>15</v>
      </c>
    </row>
    <row r="7" s="3" customFormat="1" ht="15" customHeight="1" spans="1:10">
      <c r="A7" s="16">
        <v>3</v>
      </c>
      <c r="B7" s="16"/>
      <c r="C7" s="99" t="s">
        <v>16</v>
      </c>
      <c r="D7" s="99">
        <f t="shared" si="0"/>
        <v>9.61</v>
      </c>
      <c r="E7" s="99">
        <v>8.37</v>
      </c>
      <c r="F7" s="99">
        <v>1.24</v>
      </c>
      <c r="G7" s="99">
        <f t="shared" si="1"/>
        <v>1209</v>
      </c>
      <c r="H7" s="99">
        <v>837</v>
      </c>
      <c r="I7" s="99">
        <v>372</v>
      </c>
      <c r="J7" s="99" t="s">
        <v>15</v>
      </c>
    </row>
    <row r="8" s="3" customFormat="1" ht="15" customHeight="1" spans="1:10">
      <c r="A8" s="16">
        <v>4</v>
      </c>
      <c r="B8" s="16"/>
      <c r="C8" s="99" t="s">
        <v>17</v>
      </c>
      <c r="D8" s="99">
        <f t="shared" si="0"/>
        <v>2.15</v>
      </c>
      <c r="E8" s="99"/>
      <c r="F8" s="99">
        <v>2.15</v>
      </c>
      <c r="G8" s="99">
        <f t="shared" si="1"/>
        <v>645</v>
      </c>
      <c r="H8" s="99"/>
      <c r="I8" s="99">
        <v>645</v>
      </c>
      <c r="J8" s="99" t="s">
        <v>15</v>
      </c>
    </row>
    <row r="9" s="3" customFormat="1" ht="15" customHeight="1" spans="1:10">
      <c r="A9" s="16">
        <v>5</v>
      </c>
      <c r="B9" s="16"/>
      <c r="C9" s="99" t="s">
        <v>18</v>
      </c>
      <c r="D9" s="99">
        <f t="shared" si="0"/>
        <v>12.25</v>
      </c>
      <c r="E9" s="99"/>
      <c r="F9" s="99">
        <v>12.25</v>
      </c>
      <c r="G9" s="99">
        <f t="shared" si="1"/>
        <v>3675</v>
      </c>
      <c r="H9" s="99"/>
      <c r="I9" s="99">
        <v>3675</v>
      </c>
      <c r="J9" s="99" t="s">
        <v>15</v>
      </c>
    </row>
    <row r="10" s="3" customFormat="1" ht="15" customHeight="1" spans="1:10">
      <c r="A10" s="16">
        <v>6</v>
      </c>
      <c r="B10" s="16"/>
      <c r="C10" s="99" t="s">
        <v>19</v>
      </c>
      <c r="D10" s="99">
        <f t="shared" si="0"/>
        <v>1.44</v>
      </c>
      <c r="E10" s="99"/>
      <c r="F10" s="99">
        <v>1.44</v>
      </c>
      <c r="G10" s="99">
        <f t="shared" si="1"/>
        <v>432</v>
      </c>
      <c r="H10" s="99"/>
      <c r="I10" s="99">
        <v>432</v>
      </c>
      <c r="J10" s="99" t="s">
        <v>15</v>
      </c>
    </row>
    <row r="11" s="3" customFormat="1" ht="15" customHeight="1" spans="1:10">
      <c r="A11" s="16">
        <v>7</v>
      </c>
      <c r="B11" s="16"/>
      <c r="C11" s="99" t="s">
        <v>20</v>
      </c>
      <c r="D11" s="99">
        <f t="shared" si="0"/>
        <v>2</v>
      </c>
      <c r="E11" s="99"/>
      <c r="F11" s="99">
        <v>2</v>
      </c>
      <c r="G11" s="99">
        <f t="shared" si="1"/>
        <v>600</v>
      </c>
      <c r="H11" s="99"/>
      <c r="I11" s="99">
        <v>600</v>
      </c>
      <c r="J11" s="99" t="s">
        <v>21</v>
      </c>
    </row>
    <row r="12" s="3" customFormat="1" ht="15" customHeight="1" spans="1:10">
      <c r="A12" s="16">
        <v>8</v>
      </c>
      <c r="B12" s="16"/>
      <c r="C12" s="99" t="s">
        <v>22</v>
      </c>
      <c r="D12" s="99">
        <f t="shared" si="0"/>
        <v>1.07</v>
      </c>
      <c r="E12" s="99"/>
      <c r="F12" s="99">
        <v>1.07</v>
      </c>
      <c r="G12" s="99">
        <f t="shared" si="1"/>
        <v>321</v>
      </c>
      <c r="H12" s="99"/>
      <c r="I12" s="99">
        <v>321</v>
      </c>
      <c r="J12" s="99" t="s">
        <v>21</v>
      </c>
    </row>
    <row r="13" s="3" customFormat="1" ht="15" customHeight="1" spans="1:10">
      <c r="A13" s="16">
        <v>9</v>
      </c>
      <c r="B13" s="16"/>
      <c r="C13" s="99" t="s">
        <v>23</v>
      </c>
      <c r="D13" s="99">
        <f t="shared" si="0"/>
        <v>2.61</v>
      </c>
      <c r="E13" s="99"/>
      <c r="F13" s="99">
        <v>2.61</v>
      </c>
      <c r="G13" s="99">
        <f t="shared" si="1"/>
        <v>783</v>
      </c>
      <c r="H13" s="99"/>
      <c r="I13" s="99">
        <v>783</v>
      </c>
      <c r="J13" s="99" t="s">
        <v>21</v>
      </c>
    </row>
    <row r="14" s="3" customFormat="1" ht="15" customHeight="1" spans="1:10">
      <c r="A14" s="16">
        <v>10</v>
      </c>
      <c r="B14" s="16"/>
      <c r="C14" s="99" t="s">
        <v>24</v>
      </c>
      <c r="D14" s="99">
        <f t="shared" si="0"/>
        <v>12.3</v>
      </c>
      <c r="E14" s="99">
        <v>10.7</v>
      </c>
      <c r="F14" s="99">
        <v>1.6</v>
      </c>
      <c r="G14" s="99">
        <f t="shared" si="1"/>
        <v>5830</v>
      </c>
      <c r="H14" s="99">
        <v>5350</v>
      </c>
      <c r="I14" s="99">
        <v>480</v>
      </c>
      <c r="J14" s="99" t="s">
        <v>21</v>
      </c>
    </row>
    <row r="15" s="3" customFormat="1" ht="15" customHeight="1" spans="1:10">
      <c r="A15" s="16">
        <v>11</v>
      </c>
      <c r="B15" s="16"/>
      <c r="C15" s="99" t="s">
        <v>25</v>
      </c>
      <c r="D15" s="99">
        <f t="shared" si="0"/>
        <v>7.26</v>
      </c>
      <c r="E15" s="99">
        <v>4.6</v>
      </c>
      <c r="F15" s="99">
        <v>2.66</v>
      </c>
      <c r="G15" s="99">
        <f t="shared" si="1"/>
        <v>3098</v>
      </c>
      <c r="H15" s="99">
        <v>2300</v>
      </c>
      <c r="I15" s="99">
        <v>798</v>
      </c>
      <c r="J15" s="99" t="s">
        <v>21</v>
      </c>
    </row>
    <row r="16" s="3" customFormat="1" ht="15" customHeight="1" spans="1:10">
      <c r="A16" s="16">
        <v>12</v>
      </c>
      <c r="B16" s="16"/>
      <c r="C16" s="99" t="s">
        <v>26</v>
      </c>
      <c r="D16" s="99">
        <f t="shared" si="0"/>
        <v>1.2</v>
      </c>
      <c r="E16" s="99"/>
      <c r="F16" s="99">
        <v>1.2</v>
      </c>
      <c r="G16" s="99">
        <f t="shared" si="1"/>
        <v>360</v>
      </c>
      <c r="H16" s="99"/>
      <c r="I16" s="99">
        <v>360</v>
      </c>
      <c r="J16" s="99" t="s">
        <v>27</v>
      </c>
    </row>
    <row r="17" s="3" customFormat="1" ht="15" customHeight="1" spans="1:10">
      <c r="A17" s="16">
        <v>13</v>
      </c>
      <c r="B17" s="16"/>
      <c r="C17" s="99" t="s">
        <v>28</v>
      </c>
      <c r="D17" s="99">
        <f t="shared" si="0"/>
        <v>3</v>
      </c>
      <c r="E17" s="99">
        <v>3</v>
      </c>
      <c r="F17" s="99"/>
      <c r="G17" s="99">
        <f t="shared" si="1"/>
        <v>1500</v>
      </c>
      <c r="H17" s="99">
        <v>1500</v>
      </c>
      <c r="I17" s="99"/>
      <c r="J17" s="99" t="s">
        <v>29</v>
      </c>
    </row>
    <row r="18" s="3" customFormat="1" ht="15" customHeight="1" spans="1:10">
      <c r="A18" s="16">
        <v>14</v>
      </c>
      <c r="B18" s="16"/>
      <c r="C18" s="99" t="s">
        <v>30</v>
      </c>
      <c r="D18" s="99">
        <f t="shared" si="0"/>
        <v>15.89</v>
      </c>
      <c r="E18" s="99">
        <v>12.19</v>
      </c>
      <c r="F18" s="99">
        <v>3.7</v>
      </c>
      <c r="G18" s="99">
        <f t="shared" si="1"/>
        <v>7205</v>
      </c>
      <c r="H18" s="99">
        <v>6095</v>
      </c>
      <c r="I18" s="99">
        <v>1110</v>
      </c>
      <c r="J18" s="99" t="s">
        <v>31</v>
      </c>
    </row>
    <row r="19" s="3" customFormat="1" ht="15" customHeight="1" spans="1:10">
      <c r="A19" s="16">
        <v>15</v>
      </c>
      <c r="B19" s="16"/>
      <c r="C19" s="99" t="s">
        <v>32</v>
      </c>
      <c r="D19" s="99">
        <f t="shared" si="0"/>
        <v>32.1</v>
      </c>
      <c r="E19" s="99"/>
      <c r="F19" s="99">
        <v>32.1</v>
      </c>
      <c r="G19" s="99">
        <f t="shared" si="1"/>
        <v>9630</v>
      </c>
      <c r="H19" s="99"/>
      <c r="I19" s="99">
        <v>9630</v>
      </c>
      <c r="J19" s="99" t="s">
        <v>31</v>
      </c>
    </row>
    <row r="20" s="3" customFormat="1" ht="15" customHeight="1" spans="1:10">
      <c r="A20" s="16">
        <v>16</v>
      </c>
      <c r="B20" s="16"/>
      <c r="C20" s="99" t="s">
        <v>33</v>
      </c>
      <c r="D20" s="99">
        <f t="shared" si="0"/>
        <v>28.4</v>
      </c>
      <c r="E20" s="99">
        <v>20</v>
      </c>
      <c r="F20" s="99">
        <v>8.4</v>
      </c>
      <c r="G20" s="99">
        <f t="shared" si="1"/>
        <v>12520</v>
      </c>
      <c r="H20" s="99">
        <v>10000</v>
      </c>
      <c r="I20" s="99">
        <v>2520</v>
      </c>
      <c r="J20" s="99" t="s">
        <v>34</v>
      </c>
    </row>
    <row r="21" s="3" customFormat="1" ht="15" customHeight="1" spans="1:10">
      <c r="A21" s="16">
        <v>17</v>
      </c>
      <c r="B21" s="16"/>
      <c r="C21" s="99" t="s">
        <v>35</v>
      </c>
      <c r="D21" s="99">
        <f t="shared" si="0"/>
        <v>48</v>
      </c>
      <c r="E21" s="99"/>
      <c r="F21" s="99">
        <v>48</v>
      </c>
      <c r="G21" s="99">
        <f t="shared" si="1"/>
        <v>14400</v>
      </c>
      <c r="H21" s="99"/>
      <c r="I21" s="99">
        <v>14400</v>
      </c>
      <c r="J21" s="99" t="s">
        <v>34</v>
      </c>
    </row>
    <row r="22" s="3" customFormat="1" ht="15" customHeight="1" spans="1:10">
      <c r="A22" s="16">
        <v>18</v>
      </c>
      <c r="B22" s="16"/>
      <c r="C22" s="99" t="s">
        <v>36</v>
      </c>
      <c r="D22" s="99">
        <f t="shared" si="0"/>
        <v>32.8</v>
      </c>
      <c r="E22" s="99">
        <v>20</v>
      </c>
      <c r="F22" s="99">
        <v>12.8</v>
      </c>
      <c r="G22" s="99">
        <f t="shared" si="1"/>
        <v>13840</v>
      </c>
      <c r="H22" s="99">
        <v>10000</v>
      </c>
      <c r="I22" s="99">
        <v>3840</v>
      </c>
      <c r="J22" s="99" t="s">
        <v>34</v>
      </c>
    </row>
    <row r="23" s="3" customFormat="1" ht="15" customHeight="1" spans="1:10">
      <c r="A23" s="16">
        <v>19</v>
      </c>
      <c r="B23" s="16"/>
      <c r="C23" s="99" t="s">
        <v>37</v>
      </c>
      <c r="D23" s="99">
        <f t="shared" si="0"/>
        <v>40.4</v>
      </c>
      <c r="E23" s="99" t="s">
        <v>38</v>
      </c>
      <c r="F23" s="99">
        <v>40.4</v>
      </c>
      <c r="G23" s="99">
        <f t="shared" si="1"/>
        <v>15020</v>
      </c>
      <c r="H23" s="99">
        <v>2900</v>
      </c>
      <c r="I23" s="99">
        <v>12120</v>
      </c>
      <c r="J23" s="99" t="s">
        <v>39</v>
      </c>
    </row>
    <row r="24" s="3" customFormat="1" ht="15" customHeight="1" spans="1:10">
      <c r="A24" s="16">
        <v>20</v>
      </c>
      <c r="B24" s="16"/>
      <c r="C24" s="99" t="s">
        <v>40</v>
      </c>
      <c r="D24" s="99">
        <f t="shared" si="0"/>
        <v>2.83</v>
      </c>
      <c r="E24" s="99"/>
      <c r="F24" s="99">
        <v>2.83</v>
      </c>
      <c r="G24" s="99">
        <f t="shared" si="1"/>
        <v>849</v>
      </c>
      <c r="H24" s="99"/>
      <c r="I24" s="99">
        <v>849</v>
      </c>
      <c r="J24" s="99" t="s">
        <v>39</v>
      </c>
    </row>
    <row r="25" s="3" customFormat="1" ht="15" customHeight="1" spans="1:10">
      <c r="A25" s="16">
        <v>21</v>
      </c>
      <c r="B25" s="16"/>
      <c r="C25" s="99" t="s">
        <v>41</v>
      </c>
      <c r="D25" s="99">
        <f t="shared" si="0"/>
        <v>47.6</v>
      </c>
      <c r="E25" s="99"/>
      <c r="F25" s="99">
        <v>47.6</v>
      </c>
      <c r="G25" s="99">
        <f t="shared" si="1"/>
        <v>14280</v>
      </c>
      <c r="H25" s="99"/>
      <c r="I25" s="99">
        <v>14280</v>
      </c>
      <c r="J25" s="99" t="s">
        <v>39</v>
      </c>
    </row>
    <row r="26" s="3" customFormat="1" ht="15" customHeight="1" spans="1:10">
      <c r="A26" s="16">
        <v>22</v>
      </c>
      <c r="B26" s="16"/>
      <c r="C26" s="99" t="s">
        <v>42</v>
      </c>
      <c r="D26" s="99">
        <f t="shared" si="0"/>
        <v>40</v>
      </c>
      <c r="E26" s="99"/>
      <c r="F26" s="99">
        <v>40</v>
      </c>
      <c r="G26" s="99">
        <f t="shared" si="1"/>
        <v>12000</v>
      </c>
      <c r="H26" s="99"/>
      <c r="I26" s="99">
        <v>12000</v>
      </c>
      <c r="J26" s="99" t="s">
        <v>39</v>
      </c>
    </row>
    <row r="27" s="3" customFormat="1" ht="15" customHeight="1" spans="1:10">
      <c r="A27" s="16">
        <v>23</v>
      </c>
      <c r="B27" s="16"/>
      <c r="C27" s="99" t="s">
        <v>43</v>
      </c>
      <c r="D27" s="99">
        <f t="shared" si="0"/>
        <v>48.85</v>
      </c>
      <c r="E27" s="99"/>
      <c r="F27" s="99">
        <v>48.85</v>
      </c>
      <c r="G27" s="99">
        <f t="shared" si="1"/>
        <v>14655</v>
      </c>
      <c r="H27" s="99"/>
      <c r="I27" s="99">
        <v>14655</v>
      </c>
      <c r="J27" s="99" t="s">
        <v>39</v>
      </c>
    </row>
    <row r="28" s="3" customFormat="1" ht="15" customHeight="1" spans="1:10">
      <c r="A28" s="16">
        <v>24</v>
      </c>
      <c r="B28" s="16"/>
      <c r="C28" s="99" t="s">
        <v>44</v>
      </c>
      <c r="D28" s="99">
        <f t="shared" si="0"/>
        <v>46</v>
      </c>
      <c r="E28" s="99"/>
      <c r="F28" s="99">
        <v>46</v>
      </c>
      <c r="G28" s="99">
        <f t="shared" si="1"/>
        <v>13800</v>
      </c>
      <c r="H28" s="99"/>
      <c r="I28" s="99">
        <v>13800</v>
      </c>
      <c r="J28" s="99" t="s">
        <v>39</v>
      </c>
    </row>
    <row r="29" s="3" customFormat="1" ht="15" customHeight="1" spans="1:10">
      <c r="A29" s="16">
        <v>25</v>
      </c>
      <c r="B29" s="16"/>
      <c r="C29" s="99" t="s">
        <v>45</v>
      </c>
      <c r="D29" s="99">
        <f t="shared" si="0"/>
        <v>45</v>
      </c>
      <c r="E29" s="99"/>
      <c r="F29" s="99">
        <v>45</v>
      </c>
      <c r="G29" s="99">
        <f t="shared" si="1"/>
        <v>13500</v>
      </c>
      <c r="H29" s="99"/>
      <c r="I29" s="99">
        <v>13500</v>
      </c>
      <c r="J29" s="99" t="s">
        <v>39</v>
      </c>
    </row>
    <row r="30" s="3" customFormat="1" ht="15" customHeight="1" spans="1:10">
      <c r="A30" s="16">
        <v>26</v>
      </c>
      <c r="B30" s="16"/>
      <c r="C30" s="99" t="s">
        <v>46</v>
      </c>
      <c r="D30" s="99">
        <f t="shared" si="0"/>
        <v>48.5</v>
      </c>
      <c r="E30" s="99"/>
      <c r="F30" s="99">
        <v>48.5</v>
      </c>
      <c r="G30" s="99">
        <f t="shared" si="1"/>
        <v>14550</v>
      </c>
      <c r="H30" s="99"/>
      <c r="I30" s="99">
        <v>14550</v>
      </c>
      <c r="J30" s="99" t="s">
        <v>39</v>
      </c>
    </row>
    <row r="31" s="3" customFormat="1" ht="15" customHeight="1" spans="1:10">
      <c r="A31" s="16">
        <v>27</v>
      </c>
      <c r="B31" s="16"/>
      <c r="C31" s="99" t="s">
        <v>47</v>
      </c>
      <c r="D31" s="99">
        <f t="shared" si="0"/>
        <v>44.6</v>
      </c>
      <c r="E31" s="99"/>
      <c r="F31" s="99">
        <v>44.6</v>
      </c>
      <c r="G31" s="99">
        <f t="shared" si="1"/>
        <v>13380</v>
      </c>
      <c r="H31" s="99"/>
      <c r="I31" s="99">
        <v>13380</v>
      </c>
      <c r="J31" s="99" t="s">
        <v>39</v>
      </c>
    </row>
    <row r="32" s="3" customFormat="1" ht="15" customHeight="1" spans="1:10">
      <c r="A32" s="16">
        <v>28</v>
      </c>
      <c r="B32" s="16"/>
      <c r="C32" s="99" t="s">
        <v>48</v>
      </c>
      <c r="D32" s="99">
        <f t="shared" si="0"/>
        <v>8.88</v>
      </c>
      <c r="E32" s="99">
        <v>8.88</v>
      </c>
      <c r="F32" s="99"/>
      <c r="G32" s="99">
        <f t="shared" si="1"/>
        <v>4440</v>
      </c>
      <c r="H32" s="99">
        <v>4440</v>
      </c>
      <c r="I32" s="99"/>
      <c r="J32" s="99" t="s">
        <v>39</v>
      </c>
    </row>
    <row r="33" s="3" customFormat="1" ht="15" customHeight="1" spans="1:10">
      <c r="A33" s="16">
        <v>29</v>
      </c>
      <c r="B33" s="16"/>
      <c r="C33" s="99" t="s">
        <v>49</v>
      </c>
      <c r="D33" s="99">
        <f t="shared" si="0"/>
        <v>2</v>
      </c>
      <c r="E33" s="99"/>
      <c r="F33" s="99">
        <v>2</v>
      </c>
      <c r="G33" s="99">
        <f t="shared" si="1"/>
        <v>600</v>
      </c>
      <c r="H33" s="99"/>
      <c r="I33" s="99">
        <v>600</v>
      </c>
      <c r="J33" s="99" t="s">
        <v>50</v>
      </c>
    </row>
    <row r="34" s="3" customFormat="1" ht="15" customHeight="1" spans="1:10">
      <c r="A34" s="16">
        <v>30</v>
      </c>
      <c r="B34" s="16"/>
      <c r="C34" s="99" t="s">
        <v>51</v>
      </c>
      <c r="D34" s="99">
        <f t="shared" si="0"/>
        <v>30.6</v>
      </c>
      <c r="E34" s="99"/>
      <c r="F34" s="99">
        <v>30.6</v>
      </c>
      <c r="G34" s="99">
        <f t="shared" si="1"/>
        <v>9180</v>
      </c>
      <c r="H34" s="99"/>
      <c r="I34" s="99">
        <v>9180</v>
      </c>
      <c r="J34" s="99" t="s">
        <v>50</v>
      </c>
    </row>
    <row r="35" s="3" customFormat="1" ht="15" customHeight="1" spans="1:10">
      <c r="A35" s="16">
        <v>31</v>
      </c>
      <c r="B35" s="16"/>
      <c r="C35" s="99" t="s">
        <v>52</v>
      </c>
      <c r="D35" s="99">
        <f t="shared" si="0"/>
        <v>10.5</v>
      </c>
      <c r="E35" s="99"/>
      <c r="F35" s="99">
        <v>10.5</v>
      </c>
      <c r="G35" s="99">
        <f t="shared" si="1"/>
        <v>3150</v>
      </c>
      <c r="H35" s="99"/>
      <c r="I35" s="99">
        <v>3150</v>
      </c>
      <c r="J35" s="99" t="s">
        <v>50</v>
      </c>
    </row>
    <row r="36" s="3" customFormat="1" ht="15" customHeight="1" spans="1:10">
      <c r="A36" s="16">
        <v>32</v>
      </c>
      <c r="B36" s="16"/>
      <c r="C36" s="99" t="s">
        <v>53</v>
      </c>
      <c r="D36" s="99">
        <f t="shared" si="0"/>
        <v>6.1</v>
      </c>
      <c r="E36" s="99"/>
      <c r="F36" s="99">
        <v>6.1</v>
      </c>
      <c r="G36" s="99">
        <f t="shared" si="1"/>
        <v>1830</v>
      </c>
      <c r="H36" s="99"/>
      <c r="I36" s="99">
        <v>1830</v>
      </c>
      <c r="J36" s="99" t="s">
        <v>50</v>
      </c>
    </row>
    <row r="37" s="3" customFormat="1" ht="15" customHeight="1" spans="1:10">
      <c r="A37" s="16">
        <v>33</v>
      </c>
      <c r="B37" s="16"/>
      <c r="C37" s="99" t="s">
        <v>54</v>
      </c>
      <c r="D37" s="99">
        <f t="shared" si="0"/>
        <v>4.8</v>
      </c>
      <c r="E37" s="99"/>
      <c r="F37" s="99">
        <v>4.8</v>
      </c>
      <c r="G37" s="99">
        <f t="shared" si="1"/>
        <v>1440</v>
      </c>
      <c r="H37" s="99"/>
      <c r="I37" s="99">
        <v>1440</v>
      </c>
      <c r="J37" s="99" t="s">
        <v>50</v>
      </c>
    </row>
    <row r="38" s="3" customFormat="1" ht="15" customHeight="1" spans="1:10">
      <c r="A38" s="16">
        <v>34</v>
      </c>
      <c r="B38" s="16"/>
      <c r="C38" s="99" t="s">
        <v>55</v>
      </c>
      <c r="D38" s="99">
        <f t="shared" ref="D38:D62" si="2">SUM(E38:F38)</f>
        <v>4.8</v>
      </c>
      <c r="E38" s="99"/>
      <c r="F38" s="99">
        <v>4.8</v>
      </c>
      <c r="G38" s="99">
        <f t="shared" ref="G38:G62" si="3">SUM(H38:I38)</f>
        <v>1440</v>
      </c>
      <c r="H38" s="99"/>
      <c r="I38" s="99">
        <v>1440</v>
      </c>
      <c r="J38" s="99" t="s">
        <v>50</v>
      </c>
    </row>
    <row r="39" s="3" customFormat="1" ht="15" customHeight="1" spans="1:10">
      <c r="A39" s="16">
        <v>35</v>
      </c>
      <c r="B39" s="16"/>
      <c r="C39" s="99" t="s">
        <v>56</v>
      </c>
      <c r="D39" s="99">
        <f t="shared" si="2"/>
        <v>4</v>
      </c>
      <c r="E39" s="99"/>
      <c r="F39" s="99">
        <v>4</v>
      </c>
      <c r="G39" s="99">
        <f t="shared" si="3"/>
        <v>1200</v>
      </c>
      <c r="H39" s="99"/>
      <c r="I39" s="99">
        <v>1200</v>
      </c>
      <c r="J39" s="99" t="s">
        <v>50</v>
      </c>
    </row>
    <row r="40" s="3" customFormat="1" ht="15" customHeight="1" spans="1:10">
      <c r="A40" s="16">
        <v>36</v>
      </c>
      <c r="B40" s="16"/>
      <c r="C40" s="99" t="s">
        <v>57</v>
      </c>
      <c r="D40" s="99">
        <f t="shared" si="2"/>
        <v>6</v>
      </c>
      <c r="E40" s="99"/>
      <c r="F40" s="99">
        <v>6</v>
      </c>
      <c r="G40" s="99">
        <f t="shared" si="3"/>
        <v>1800</v>
      </c>
      <c r="H40" s="99"/>
      <c r="I40" s="99">
        <v>1800</v>
      </c>
      <c r="J40" s="99" t="s">
        <v>50</v>
      </c>
    </row>
    <row r="41" s="3" customFormat="1" ht="15" customHeight="1" spans="1:10">
      <c r="A41" s="16">
        <v>37</v>
      </c>
      <c r="B41" s="16"/>
      <c r="C41" s="99" t="s">
        <v>58</v>
      </c>
      <c r="D41" s="99">
        <f t="shared" si="2"/>
        <v>47</v>
      </c>
      <c r="E41" s="99"/>
      <c r="F41" s="99">
        <v>47</v>
      </c>
      <c r="G41" s="99">
        <f t="shared" si="3"/>
        <v>14100</v>
      </c>
      <c r="H41" s="99"/>
      <c r="I41" s="99">
        <v>14100</v>
      </c>
      <c r="J41" s="99" t="s">
        <v>50</v>
      </c>
    </row>
    <row r="42" s="3" customFormat="1" ht="15" customHeight="1" spans="1:10">
      <c r="A42" s="16">
        <v>38</v>
      </c>
      <c r="B42" s="16"/>
      <c r="C42" s="99" t="s">
        <v>59</v>
      </c>
      <c r="D42" s="99">
        <f t="shared" si="2"/>
        <v>48</v>
      </c>
      <c r="E42" s="99"/>
      <c r="F42" s="99">
        <v>48</v>
      </c>
      <c r="G42" s="99">
        <f t="shared" si="3"/>
        <v>14400</v>
      </c>
      <c r="H42" s="99"/>
      <c r="I42" s="99">
        <v>14400</v>
      </c>
      <c r="J42" s="99" t="s">
        <v>50</v>
      </c>
    </row>
    <row r="43" s="3" customFormat="1" ht="15" customHeight="1" spans="1:10">
      <c r="A43" s="16">
        <v>39</v>
      </c>
      <c r="B43" s="16"/>
      <c r="C43" s="99" t="s">
        <v>60</v>
      </c>
      <c r="D43" s="99">
        <f t="shared" si="2"/>
        <v>47</v>
      </c>
      <c r="E43" s="99"/>
      <c r="F43" s="99">
        <v>47</v>
      </c>
      <c r="G43" s="99">
        <f t="shared" si="3"/>
        <v>14100</v>
      </c>
      <c r="H43" s="99"/>
      <c r="I43" s="99">
        <v>14100</v>
      </c>
      <c r="J43" s="99" t="s">
        <v>50</v>
      </c>
    </row>
    <row r="44" s="3" customFormat="1" ht="15" customHeight="1" spans="1:10">
      <c r="A44" s="16">
        <v>40</v>
      </c>
      <c r="B44" s="16"/>
      <c r="C44" s="99" t="s">
        <v>61</v>
      </c>
      <c r="D44" s="99">
        <f t="shared" si="2"/>
        <v>13</v>
      </c>
      <c r="E44" s="99"/>
      <c r="F44" s="99">
        <v>13</v>
      </c>
      <c r="G44" s="99">
        <f t="shared" si="3"/>
        <v>3900</v>
      </c>
      <c r="H44" s="99"/>
      <c r="I44" s="99">
        <v>3900</v>
      </c>
      <c r="J44" s="99" t="s">
        <v>50</v>
      </c>
    </row>
    <row r="45" s="3" customFormat="1" ht="15" customHeight="1" spans="1:10">
      <c r="A45" s="16">
        <v>41</v>
      </c>
      <c r="B45" s="16"/>
      <c r="C45" s="99" t="s">
        <v>62</v>
      </c>
      <c r="D45" s="99">
        <f t="shared" si="2"/>
        <v>3</v>
      </c>
      <c r="E45" s="99"/>
      <c r="F45" s="99">
        <v>3</v>
      </c>
      <c r="G45" s="99">
        <f t="shared" si="3"/>
        <v>900</v>
      </c>
      <c r="H45" s="99"/>
      <c r="I45" s="99">
        <v>900</v>
      </c>
      <c r="J45" s="99" t="s">
        <v>50</v>
      </c>
    </row>
    <row r="46" s="3" customFormat="1" ht="15" customHeight="1" spans="1:10">
      <c r="A46" s="16">
        <v>42</v>
      </c>
      <c r="B46" s="16"/>
      <c r="C46" s="99" t="s">
        <v>63</v>
      </c>
      <c r="D46" s="99">
        <f t="shared" si="2"/>
        <v>3</v>
      </c>
      <c r="E46" s="99"/>
      <c r="F46" s="99">
        <v>3</v>
      </c>
      <c r="G46" s="99">
        <f t="shared" si="3"/>
        <v>900</v>
      </c>
      <c r="H46" s="99"/>
      <c r="I46" s="99">
        <v>900</v>
      </c>
      <c r="J46" s="99" t="s">
        <v>50</v>
      </c>
    </row>
    <row r="47" s="3" customFormat="1" ht="15" customHeight="1" spans="1:10">
      <c r="A47" s="16">
        <v>43</v>
      </c>
      <c r="B47" s="16"/>
      <c r="C47" s="99" t="s">
        <v>64</v>
      </c>
      <c r="D47" s="99">
        <f t="shared" si="2"/>
        <v>5</v>
      </c>
      <c r="E47" s="99">
        <v>5</v>
      </c>
      <c r="F47" s="99"/>
      <c r="G47" s="99">
        <f t="shared" si="3"/>
        <v>2500</v>
      </c>
      <c r="H47" s="99">
        <v>2500</v>
      </c>
      <c r="I47" s="99"/>
      <c r="J47" s="99" t="s">
        <v>50</v>
      </c>
    </row>
    <row r="48" s="3" customFormat="1" ht="15" customHeight="1" spans="1:10">
      <c r="A48" s="16">
        <v>44</v>
      </c>
      <c r="B48" s="16"/>
      <c r="C48" s="99" t="s">
        <v>65</v>
      </c>
      <c r="D48" s="99">
        <f t="shared" si="2"/>
        <v>4</v>
      </c>
      <c r="E48" s="99">
        <v>4</v>
      </c>
      <c r="F48" s="99"/>
      <c r="G48" s="99">
        <f t="shared" si="3"/>
        <v>2000</v>
      </c>
      <c r="H48" s="99">
        <v>2000</v>
      </c>
      <c r="I48" s="99"/>
      <c r="J48" s="99" t="s">
        <v>50</v>
      </c>
    </row>
    <row r="49" s="3" customFormat="1" ht="15" customHeight="1" spans="1:10">
      <c r="A49" s="16">
        <v>45</v>
      </c>
      <c r="B49" s="16"/>
      <c r="C49" s="99" t="s">
        <v>66</v>
      </c>
      <c r="D49" s="99">
        <f t="shared" si="2"/>
        <v>4.46</v>
      </c>
      <c r="E49" s="99">
        <v>4.46</v>
      </c>
      <c r="F49" s="99"/>
      <c r="G49" s="99">
        <f t="shared" si="3"/>
        <v>446</v>
      </c>
      <c r="H49" s="99">
        <v>446</v>
      </c>
      <c r="I49" s="99"/>
      <c r="J49" s="99" t="s">
        <v>50</v>
      </c>
    </row>
    <row r="50" s="3" customFormat="1" ht="15" customHeight="1" spans="1:10">
      <c r="A50" s="16">
        <v>46</v>
      </c>
      <c r="B50" s="16"/>
      <c r="C50" s="99" t="s">
        <v>67</v>
      </c>
      <c r="D50" s="99">
        <f t="shared" si="2"/>
        <v>3.87</v>
      </c>
      <c r="E50" s="99">
        <v>3.87</v>
      </c>
      <c r="F50" s="99"/>
      <c r="G50" s="99">
        <f t="shared" si="3"/>
        <v>387</v>
      </c>
      <c r="H50" s="99">
        <v>387</v>
      </c>
      <c r="I50" s="99"/>
      <c r="J50" s="99" t="s">
        <v>50</v>
      </c>
    </row>
    <row r="51" s="3" customFormat="1" ht="15" customHeight="1" spans="1:10">
      <c r="A51" s="16">
        <v>47</v>
      </c>
      <c r="B51" s="16"/>
      <c r="C51" s="99" t="s">
        <v>68</v>
      </c>
      <c r="D51" s="99">
        <f t="shared" si="2"/>
        <v>3.57</v>
      </c>
      <c r="E51" s="99">
        <v>3.57</v>
      </c>
      <c r="F51" s="99"/>
      <c r="G51" s="99">
        <f t="shared" si="3"/>
        <v>357</v>
      </c>
      <c r="H51" s="99">
        <v>357</v>
      </c>
      <c r="I51" s="99"/>
      <c r="J51" s="99" t="s">
        <v>50</v>
      </c>
    </row>
    <row r="52" s="3" customFormat="1" ht="15" customHeight="1" spans="1:10">
      <c r="A52" s="16">
        <v>48</v>
      </c>
      <c r="B52" s="16"/>
      <c r="C52" s="99" t="s">
        <v>69</v>
      </c>
      <c r="D52" s="99">
        <f t="shared" si="2"/>
        <v>2</v>
      </c>
      <c r="E52" s="99">
        <v>2</v>
      </c>
      <c r="F52" s="99"/>
      <c r="G52" s="99">
        <f t="shared" si="3"/>
        <v>200</v>
      </c>
      <c r="H52" s="99">
        <v>200</v>
      </c>
      <c r="I52" s="99"/>
      <c r="J52" s="99" t="s">
        <v>50</v>
      </c>
    </row>
    <row r="53" s="3" customFormat="1" ht="15" customHeight="1" spans="1:10">
      <c r="A53" s="16">
        <v>49</v>
      </c>
      <c r="B53" s="16"/>
      <c r="C53" s="99" t="s">
        <v>60</v>
      </c>
      <c r="D53" s="99">
        <f t="shared" si="2"/>
        <v>9.56</v>
      </c>
      <c r="E53" s="99">
        <v>9.56</v>
      </c>
      <c r="F53" s="99"/>
      <c r="G53" s="99">
        <f t="shared" si="3"/>
        <v>4780</v>
      </c>
      <c r="H53" s="99">
        <v>4780</v>
      </c>
      <c r="I53" s="99"/>
      <c r="J53" s="99" t="s">
        <v>50</v>
      </c>
    </row>
    <row r="54" s="3" customFormat="1" ht="15" customHeight="1" spans="1:10">
      <c r="A54" s="16">
        <v>50</v>
      </c>
      <c r="B54" s="16"/>
      <c r="C54" s="99" t="s">
        <v>70</v>
      </c>
      <c r="D54" s="99">
        <f t="shared" si="2"/>
        <v>3.03</v>
      </c>
      <c r="E54" s="99">
        <v>3.03</v>
      </c>
      <c r="F54" s="99"/>
      <c r="G54" s="99">
        <f t="shared" si="3"/>
        <v>303</v>
      </c>
      <c r="H54" s="99">
        <v>303</v>
      </c>
      <c r="I54" s="99"/>
      <c r="J54" s="99" t="s">
        <v>50</v>
      </c>
    </row>
    <row r="55" s="3" customFormat="1" ht="15" customHeight="1" spans="1:10">
      <c r="A55" s="16">
        <v>51</v>
      </c>
      <c r="B55" s="16"/>
      <c r="C55" s="99" t="s">
        <v>71</v>
      </c>
      <c r="D55" s="99">
        <f t="shared" si="2"/>
        <v>20</v>
      </c>
      <c r="E55" s="99">
        <v>20</v>
      </c>
      <c r="F55" s="99"/>
      <c r="G55" s="99">
        <f t="shared" si="3"/>
        <v>10000</v>
      </c>
      <c r="H55" s="99">
        <v>10000</v>
      </c>
      <c r="I55" s="99"/>
      <c r="J55" s="99" t="s">
        <v>72</v>
      </c>
    </row>
    <row r="56" s="3" customFormat="1" ht="15" customHeight="1" spans="1:10">
      <c r="A56" s="16">
        <v>52</v>
      </c>
      <c r="B56" s="16"/>
      <c r="C56" s="99" t="s">
        <v>73</v>
      </c>
      <c r="D56" s="99">
        <f t="shared" si="2"/>
        <v>12.6</v>
      </c>
      <c r="E56" s="99">
        <v>12.6</v>
      </c>
      <c r="F56" s="99"/>
      <c r="G56" s="99">
        <f t="shared" si="3"/>
        <v>6300</v>
      </c>
      <c r="H56" s="99">
        <v>6300</v>
      </c>
      <c r="I56" s="99"/>
      <c r="J56" s="99" t="s">
        <v>72</v>
      </c>
    </row>
    <row r="57" s="3" customFormat="1" ht="15" customHeight="1" spans="1:10">
      <c r="A57" s="16">
        <v>53</v>
      </c>
      <c r="B57" s="16"/>
      <c r="C57" s="99" t="s">
        <v>74</v>
      </c>
      <c r="D57" s="99">
        <f t="shared" si="2"/>
        <v>2.8</v>
      </c>
      <c r="E57" s="99">
        <v>2.8</v>
      </c>
      <c r="F57" s="99"/>
      <c r="G57" s="99">
        <f t="shared" si="3"/>
        <v>1400</v>
      </c>
      <c r="H57" s="99">
        <v>1400</v>
      </c>
      <c r="I57" s="99"/>
      <c r="J57" s="99" t="s">
        <v>72</v>
      </c>
    </row>
    <row r="58" s="3" customFormat="1" ht="15" customHeight="1" spans="1:10">
      <c r="A58" s="16">
        <v>54</v>
      </c>
      <c r="B58" s="16"/>
      <c r="C58" s="99" t="s">
        <v>75</v>
      </c>
      <c r="D58" s="99">
        <f t="shared" si="2"/>
        <v>20</v>
      </c>
      <c r="E58" s="99">
        <v>20</v>
      </c>
      <c r="F58" s="99"/>
      <c r="G58" s="99">
        <f t="shared" si="3"/>
        <v>10000</v>
      </c>
      <c r="H58" s="99">
        <v>10000</v>
      </c>
      <c r="I58" s="99"/>
      <c r="J58" s="99" t="s">
        <v>72</v>
      </c>
    </row>
    <row r="59" s="3" customFormat="1" ht="15" customHeight="1" spans="1:10">
      <c r="A59" s="16">
        <v>55</v>
      </c>
      <c r="B59" s="16"/>
      <c r="C59" s="99" t="s">
        <v>76</v>
      </c>
      <c r="D59" s="99">
        <f t="shared" si="2"/>
        <v>17.1</v>
      </c>
      <c r="E59" s="99">
        <v>17.1</v>
      </c>
      <c r="F59" s="99"/>
      <c r="G59" s="99">
        <f t="shared" si="3"/>
        <v>8550</v>
      </c>
      <c r="H59" s="99">
        <v>8550</v>
      </c>
      <c r="I59" s="99"/>
      <c r="J59" s="99" t="s">
        <v>72</v>
      </c>
    </row>
    <row r="60" s="3" customFormat="1" ht="15" customHeight="1" spans="1:10">
      <c r="A60" s="16">
        <v>56</v>
      </c>
      <c r="B60" s="16"/>
      <c r="C60" s="99" t="s">
        <v>77</v>
      </c>
      <c r="D60" s="99">
        <f t="shared" si="2"/>
        <v>50</v>
      </c>
      <c r="E60" s="99"/>
      <c r="F60" s="99">
        <v>50</v>
      </c>
      <c r="G60" s="99">
        <f t="shared" si="3"/>
        <v>15000</v>
      </c>
      <c r="H60" s="99"/>
      <c r="I60" s="99">
        <v>15000</v>
      </c>
      <c r="J60" s="99" t="s">
        <v>72</v>
      </c>
    </row>
    <row r="61" s="3" customFormat="1" ht="15" customHeight="1" spans="1:10">
      <c r="A61" s="16">
        <v>57</v>
      </c>
      <c r="B61" s="16"/>
      <c r="C61" s="99" t="s">
        <v>74</v>
      </c>
      <c r="D61" s="99">
        <f t="shared" si="2"/>
        <v>0.6</v>
      </c>
      <c r="E61" s="99"/>
      <c r="F61" s="99">
        <v>0.6</v>
      </c>
      <c r="G61" s="99">
        <f t="shared" si="3"/>
        <v>180</v>
      </c>
      <c r="H61" s="99"/>
      <c r="I61" s="99">
        <v>180</v>
      </c>
      <c r="J61" s="99" t="s">
        <v>72</v>
      </c>
    </row>
    <row r="62" s="3" customFormat="1" ht="15" customHeight="1" spans="1:10">
      <c r="A62" s="16">
        <v>58</v>
      </c>
      <c r="B62" s="16"/>
      <c r="C62" s="99" t="s">
        <v>78</v>
      </c>
      <c r="D62" s="99">
        <f t="shared" si="2"/>
        <v>1</v>
      </c>
      <c r="E62" s="99"/>
      <c r="F62" s="99">
        <v>1</v>
      </c>
      <c r="G62" s="99">
        <f t="shared" si="3"/>
        <v>300</v>
      </c>
      <c r="H62" s="99"/>
      <c r="I62" s="99">
        <v>300</v>
      </c>
      <c r="J62" s="99" t="s">
        <v>72</v>
      </c>
    </row>
    <row r="63" s="102" customFormat="1" spans="1:10">
      <c r="A63" s="16">
        <v>59</v>
      </c>
      <c r="B63" s="16" t="s">
        <v>79</v>
      </c>
      <c r="C63" s="99" t="s">
        <v>80</v>
      </c>
      <c r="D63" s="99">
        <f>SUM(E63:F63)</f>
        <v>2.3</v>
      </c>
      <c r="E63" s="99"/>
      <c r="F63" s="99">
        <v>2.3</v>
      </c>
      <c r="G63" s="99">
        <f>SUM(H63:I63)</f>
        <v>690</v>
      </c>
      <c r="H63" s="99"/>
      <c r="I63" s="99">
        <v>690</v>
      </c>
      <c r="J63" s="99"/>
    </row>
    <row r="64" s="102" customFormat="1" spans="1:10">
      <c r="A64" s="16">
        <v>60</v>
      </c>
      <c r="B64" s="16"/>
      <c r="C64" s="99" t="s">
        <v>81</v>
      </c>
      <c r="D64" s="99">
        <f>SUM(E64:F64)</f>
        <v>1.5</v>
      </c>
      <c r="E64" s="99"/>
      <c r="F64" s="99">
        <v>1.5</v>
      </c>
      <c r="G64" s="99">
        <f>SUM(H64:I64)</f>
        <v>450</v>
      </c>
      <c r="H64" s="99"/>
      <c r="I64" s="99">
        <v>450</v>
      </c>
      <c r="J64" s="99"/>
    </row>
    <row r="65" s="102" customFormat="1" spans="1:10">
      <c r="A65" s="16">
        <v>61</v>
      </c>
      <c r="B65" s="16"/>
      <c r="C65" s="99" t="s">
        <v>82</v>
      </c>
      <c r="D65" s="99">
        <f>SUM(E65:F65)</f>
        <v>1.6</v>
      </c>
      <c r="E65" s="99"/>
      <c r="F65" s="99">
        <v>1.6</v>
      </c>
      <c r="G65" s="99">
        <f>SUM(H65:I65)</f>
        <v>480</v>
      </c>
      <c r="H65" s="99"/>
      <c r="I65" s="99">
        <v>480</v>
      </c>
      <c r="J65" s="99"/>
    </row>
    <row r="66" s="102" customFormat="1" spans="1:10">
      <c r="A66" s="16">
        <v>62</v>
      </c>
      <c r="B66" s="30" t="s">
        <v>83</v>
      </c>
      <c r="C66" s="99" t="s">
        <v>84</v>
      </c>
      <c r="D66" s="99">
        <f t="shared" ref="D66:D86" si="4">E66+F66</f>
        <v>5</v>
      </c>
      <c r="E66" s="99">
        <v>1</v>
      </c>
      <c r="F66" s="99">
        <v>4</v>
      </c>
      <c r="G66" s="99">
        <f t="shared" ref="G66:G86" si="5">H66+I66</f>
        <v>1700</v>
      </c>
      <c r="H66" s="99">
        <f t="shared" ref="H66:H86" si="6">E66*500</f>
        <v>500</v>
      </c>
      <c r="I66" s="99">
        <f t="shared" ref="I66:I86" si="7">F66*300</f>
        <v>1200</v>
      </c>
      <c r="J66" s="99" t="s">
        <v>85</v>
      </c>
    </row>
    <row r="67" s="102" customFormat="1" spans="1:10">
      <c r="A67" s="16">
        <v>63</v>
      </c>
      <c r="B67" s="30"/>
      <c r="C67" s="99" t="s">
        <v>86</v>
      </c>
      <c r="D67" s="99">
        <f t="shared" si="4"/>
        <v>1.5</v>
      </c>
      <c r="E67" s="99"/>
      <c r="F67" s="99">
        <v>1.5</v>
      </c>
      <c r="G67" s="99">
        <f t="shared" si="5"/>
        <v>450</v>
      </c>
      <c r="H67" s="99">
        <f t="shared" si="6"/>
        <v>0</v>
      </c>
      <c r="I67" s="99">
        <f t="shared" si="7"/>
        <v>450</v>
      </c>
      <c r="J67" s="99" t="s">
        <v>87</v>
      </c>
    </row>
    <row r="68" s="102" customFormat="1" spans="1:10">
      <c r="A68" s="16">
        <v>64</v>
      </c>
      <c r="B68" s="30"/>
      <c r="C68" s="99" t="s">
        <v>88</v>
      </c>
      <c r="D68" s="99">
        <f t="shared" si="4"/>
        <v>5</v>
      </c>
      <c r="E68" s="99">
        <v>1.4</v>
      </c>
      <c r="F68" s="99">
        <v>3.6</v>
      </c>
      <c r="G68" s="99">
        <f t="shared" si="5"/>
        <v>1780</v>
      </c>
      <c r="H68" s="99">
        <f t="shared" si="6"/>
        <v>700</v>
      </c>
      <c r="I68" s="99">
        <f t="shared" si="7"/>
        <v>1080</v>
      </c>
      <c r="J68" s="99" t="s">
        <v>87</v>
      </c>
    </row>
    <row r="69" s="102" customFormat="1" spans="1:10">
      <c r="A69" s="16">
        <v>65</v>
      </c>
      <c r="B69" s="30"/>
      <c r="C69" s="99" t="s">
        <v>89</v>
      </c>
      <c r="D69" s="99">
        <f t="shared" si="4"/>
        <v>13</v>
      </c>
      <c r="E69" s="99"/>
      <c r="F69" s="99">
        <v>13</v>
      </c>
      <c r="G69" s="99">
        <f t="shared" si="5"/>
        <v>3900</v>
      </c>
      <c r="H69" s="99">
        <f t="shared" si="6"/>
        <v>0</v>
      </c>
      <c r="I69" s="99">
        <f t="shared" si="7"/>
        <v>3900</v>
      </c>
      <c r="J69" s="99" t="s">
        <v>90</v>
      </c>
    </row>
    <row r="70" s="102" customFormat="1" spans="1:10">
      <c r="A70" s="16">
        <v>66</v>
      </c>
      <c r="B70" s="30"/>
      <c r="C70" s="99" t="s">
        <v>91</v>
      </c>
      <c r="D70" s="99">
        <f t="shared" si="4"/>
        <v>15.44</v>
      </c>
      <c r="E70" s="99">
        <v>13.03</v>
      </c>
      <c r="F70" s="99">
        <v>2.41</v>
      </c>
      <c r="G70" s="99">
        <f t="shared" si="5"/>
        <v>7238</v>
      </c>
      <c r="H70" s="99">
        <f t="shared" si="6"/>
        <v>6515</v>
      </c>
      <c r="I70" s="99">
        <f t="shared" si="7"/>
        <v>723</v>
      </c>
      <c r="J70" s="99" t="s">
        <v>92</v>
      </c>
    </row>
    <row r="71" s="102" customFormat="1" spans="1:10">
      <c r="A71" s="16">
        <v>67</v>
      </c>
      <c r="B71" s="30"/>
      <c r="C71" s="99" t="s">
        <v>93</v>
      </c>
      <c r="D71" s="99">
        <f t="shared" si="4"/>
        <v>39.57</v>
      </c>
      <c r="E71" s="99">
        <v>19.23</v>
      </c>
      <c r="F71" s="99">
        <v>20.34</v>
      </c>
      <c r="G71" s="99">
        <f t="shared" si="5"/>
        <v>15717</v>
      </c>
      <c r="H71" s="99">
        <f t="shared" si="6"/>
        <v>9615</v>
      </c>
      <c r="I71" s="99">
        <f t="shared" si="7"/>
        <v>6102</v>
      </c>
      <c r="J71" s="99" t="s">
        <v>92</v>
      </c>
    </row>
    <row r="72" s="102" customFormat="1" spans="1:10">
      <c r="A72" s="16">
        <v>68</v>
      </c>
      <c r="B72" s="30"/>
      <c r="C72" s="99" t="s">
        <v>94</v>
      </c>
      <c r="D72" s="99">
        <f t="shared" si="4"/>
        <v>30.45</v>
      </c>
      <c r="E72" s="99">
        <v>17.47</v>
      </c>
      <c r="F72" s="99">
        <v>12.98</v>
      </c>
      <c r="G72" s="99">
        <f t="shared" si="5"/>
        <v>12629</v>
      </c>
      <c r="H72" s="99">
        <f t="shared" si="6"/>
        <v>8735</v>
      </c>
      <c r="I72" s="99">
        <f t="shared" si="7"/>
        <v>3894</v>
      </c>
      <c r="J72" s="99" t="s">
        <v>92</v>
      </c>
    </row>
    <row r="73" s="102" customFormat="1" spans="1:10">
      <c r="A73" s="16">
        <v>69</v>
      </c>
      <c r="B73" s="30"/>
      <c r="C73" s="99" t="s">
        <v>95</v>
      </c>
      <c r="D73" s="99">
        <f t="shared" si="4"/>
        <v>17.95</v>
      </c>
      <c r="E73" s="99">
        <v>17.95</v>
      </c>
      <c r="F73" s="99"/>
      <c r="G73" s="99">
        <f t="shared" si="5"/>
        <v>8975</v>
      </c>
      <c r="H73" s="99">
        <f t="shared" si="6"/>
        <v>8975</v>
      </c>
      <c r="I73" s="99">
        <f t="shared" si="7"/>
        <v>0</v>
      </c>
      <c r="J73" s="99" t="s">
        <v>92</v>
      </c>
    </row>
    <row r="74" s="102" customFormat="1" spans="1:10">
      <c r="A74" s="16">
        <v>70</v>
      </c>
      <c r="B74" s="30"/>
      <c r="C74" s="99" t="s">
        <v>96</v>
      </c>
      <c r="D74" s="99">
        <f t="shared" si="4"/>
        <v>2</v>
      </c>
      <c r="E74" s="99"/>
      <c r="F74" s="99">
        <v>2</v>
      </c>
      <c r="G74" s="99">
        <f t="shared" si="5"/>
        <v>600</v>
      </c>
      <c r="H74" s="99">
        <f t="shared" si="6"/>
        <v>0</v>
      </c>
      <c r="I74" s="99">
        <f t="shared" si="7"/>
        <v>600</v>
      </c>
      <c r="J74" s="99" t="s">
        <v>92</v>
      </c>
    </row>
    <row r="75" s="102" customFormat="1" spans="1:10">
      <c r="A75" s="16">
        <v>71</v>
      </c>
      <c r="B75" s="30"/>
      <c r="C75" s="99" t="s">
        <v>97</v>
      </c>
      <c r="D75" s="99">
        <f t="shared" si="4"/>
        <v>25.39</v>
      </c>
      <c r="E75" s="99">
        <v>17.39</v>
      </c>
      <c r="F75" s="99">
        <v>8</v>
      </c>
      <c r="G75" s="99">
        <f t="shared" si="5"/>
        <v>11095</v>
      </c>
      <c r="H75" s="99">
        <f t="shared" si="6"/>
        <v>8695</v>
      </c>
      <c r="I75" s="99">
        <f t="shared" si="7"/>
        <v>2400</v>
      </c>
      <c r="J75" s="99" t="s">
        <v>92</v>
      </c>
    </row>
    <row r="76" s="102" customFormat="1" spans="1:10">
      <c r="A76" s="16">
        <v>72</v>
      </c>
      <c r="B76" s="30"/>
      <c r="C76" s="99" t="s">
        <v>98</v>
      </c>
      <c r="D76" s="99">
        <f t="shared" si="4"/>
        <v>49.9</v>
      </c>
      <c r="E76" s="99"/>
      <c r="F76" s="99">
        <v>49.9</v>
      </c>
      <c r="G76" s="99">
        <f t="shared" si="5"/>
        <v>14970</v>
      </c>
      <c r="H76" s="99">
        <f t="shared" si="6"/>
        <v>0</v>
      </c>
      <c r="I76" s="99">
        <f t="shared" si="7"/>
        <v>14970</v>
      </c>
      <c r="J76" s="99" t="s">
        <v>99</v>
      </c>
    </row>
    <row r="77" s="102" customFormat="1" spans="1:10">
      <c r="A77" s="16">
        <v>73</v>
      </c>
      <c r="B77" s="30"/>
      <c r="C77" s="99" t="s">
        <v>100</v>
      </c>
      <c r="D77" s="99">
        <f t="shared" si="4"/>
        <v>49.2</v>
      </c>
      <c r="E77" s="99"/>
      <c r="F77" s="99">
        <v>49.2</v>
      </c>
      <c r="G77" s="99">
        <f t="shared" si="5"/>
        <v>14760</v>
      </c>
      <c r="H77" s="99">
        <f t="shared" si="6"/>
        <v>0</v>
      </c>
      <c r="I77" s="99">
        <f t="shared" si="7"/>
        <v>14760</v>
      </c>
      <c r="J77" s="99" t="s">
        <v>99</v>
      </c>
    </row>
    <row r="78" s="102" customFormat="1" spans="1:10">
      <c r="A78" s="16">
        <v>74</v>
      </c>
      <c r="B78" s="30"/>
      <c r="C78" s="99" t="s">
        <v>101</v>
      </c>
      <c r="D78" s="99">
        <f t="shared" si="4"/>
        <v>44.8</v>
      </c>
      <c r="E78" s="99"/>
      <c r="F78" s="99">
        <v>44.8</v>
      </c>
      <c r="G78" s="99">
        <f t="shared" si="5"/>
        <v>13440</v>
      </c>
      <c r="H78" s="99">
        <f t="shared" si="6"/>
        <v>0</v>
      </c>
      <c r="I78" s="99">
        <f t="shared" si="7"/>
        <v>13440</v>
      </c>
      <c r="J78" s="99" t="s">
        <v>99</v>
      </c>
    </row>
    <row r="79" s="102" customFormat="1" spans="1:10">
      <c r="A79" s="16">
        <v>75</v>
      </c>
      <c r="B79" s="30"/>
      <c r="C79" s="99" t="s">
        <v>102</v>
      </c>
      <c r="D79" s="99">
        <f t="shared" si="4"/>
        <v>1.5</v>
      </c>
      <c r="E79" s="99"/>
      <c r="F79" s="99">
        <v>1.5</v>
      </c>
      <c r="G79" s="99">
        <f t="shared" si="5"/>
        <v>450</v>
      </c>
      <c r="H79" s="99">
        <f t="shared" si="6"/>
        <v>0</v>
      </c>
      <c r="I79" s="99">
        <f t="shared" si="7"/>
        <v>450</v>
      </c>
      <c r="J79" s="99" t="s">
        <v>99</v>
      </c>
    </row>
    <row r="80" s="102" customFormat="1" spans="1:10">
      <c r="A80" s="16">
        <v>76</v>
      </c>
      <c r="B80" s="30"/>
      <c r="C80" s="99" t="s">
        <v>103</v>
      </c>
      <c r="D80" s="99">
        <f t="shared" si="4"/>
        <v>11</v>
      </c>
      <c r="E80" s="99"/>
      <c r="F80" s="99">
        <v>11</v>
      </c>
      <c r="G80" s="99">
        <f t="shared" si="5"/>
        <v>3300</v>
      </c>
      <c r="H80" s="99">
        <f t="shared" si="6"/>
        <v>0</v>
      </c>
      <c r="I80" s="99">
        <f t="shared" si="7"/>
        <v>3300</v>
      </c>
      <c r="J80" s="99" t="s">
        <v>99</v>
      </c>
    </row>
    <row r="81" s="102" customFormat="1" spans="1:10">
      <c r="A81" s="16">
        <v>77</v>
      </c>
      <c r="B81" s="30"/>
      <c r="C81" s="99" t="s">
        <v>104</v>
      </c>
      <c r="D81" s="99">
        <f t="shared" si="4"/>
        <v>10.65</v>
      </c>
      <c r="E81" s="99">
        <v>10.65</v>
      </c>
      <c r="F81" s="99"/>
      <c r="G81" s="99">
        <f t="shared" si="5"/>
        <v>5325</v>
      </c>
      <c r="H81" s="99">
        <f t="shared" si="6"/>
        <v>5325</v>
      </c>
      <c r="I81" s="99">
        <f t="shared" si="7"/>
        <v>0</v>
      </c>
      <c r="J81" s="99" t="s">
        <v>99</v>
      </c>
    </row>
    <row r="82" s="102" customFormat="1" spans="1:10">
      <c r="A82" s="16">
        <v>78</v>
      </c>
      <c r="B82" s="30"/>
      <c r="C82" s="99" t="s">
        <v>105</v>
      </c>
      <c r="D82" s="99">
        <f t="shared" si="4"/>
        <v>19.3</v>
      </c>
      <c r="E82" s="99">
        <v>19.3</v>
      </c>
      <c r="F82" s="99"/>
      <c r="G82" s="99">
        <f t="shared" si="5"/>
        <v>9650</v>
      </c>
      <c r="H82" s="99">
        <f t="shared" si="6"/>
        <v>9650</v>
      </c>
      <c r="I82" s="99">
        <f t="shared" si="7"/>
        <v>0</v>
      </c>
      <c r="J82" s="99" t="s">
        <v>99</v>
      </c>
    </row>
    <row r="83" s="102" customFormat="1" spans="1:10">
      <c r="A83" s="16">
        <v>79</v>
      </c>
      <c r="B83" s="30"/>
      <c r="C83" s="99" t="s">
        <v>106</v>
      </c>
      <c r="D83" s="99">
        <f t="shared" si="4"/>
        <v>19.54</v>
      </c>
      <c r="E83" s="99">
        <v>19.54</v>
      </c>
      <c r="F83" s="99"/>
      <c r="G83" s="99">
        <f t="shared" si="5"/>
        <v>9770</v>
      </c>
      <c r="H83" s="99">
        <f t="shared" si="6"/>
        <v>9770</v>
      </c>
      <c r="I83" s="99">
        <f t="shared" si="7"/>
        <v>0</v>
      </c>
      <c r="J83" s="99" t="s">
        <v>99</v>
      </c>
    </row>
    <row r="84" s="102" customFormat="1" spans="1:10">
      <c r="A84" s="16">
        <v>80</v>
      </c>
      <c r="B84" s="30"/>
      <c r="C84" s="99" t="s">
        <v>107</v>
      </c>
      <c r="D84" s="99">
        <f t="shared" si="4"/>
        <v>19.4</v>
      </c>
      <c r="E84" s="99">
        <v>19.4</v>
      </c>
      <c r="F84" s="99"/>
      <c r="G84" s="99">
        <f t="shared" si="5"/>
        <v>9700</v>
      </c>
      <c r="H84" s="99">
        <f t="shared" si="6"/>
        <v>9700</v>
      </c>
      <c r="I84" s="99">
        <f t="shared" si="7"/>
        <v>0</v>
      </c>
      <c r="J84" s="99" t="s">
        <v>99</v>
      </c>
    </row>
    <row r="85" s="102" customFormat="1" spans="1:10">
      <c r="A85" s="16">
        <v>81</v>
      </c>
      <c r="B85" s="30"/>
      <c r="C85" s="99" t="s">
        <v>108</v>
      </c>
      <c r="D85" s="99">
        <f t="shared" si="4"/>
        <v>5.4</v>
      </c>
      <c r="E85" s="99">
        <v>4.4</v>
      </c>
      <c r="F85" s="99">
        <v>1</v>
      </c>
      <c r="G85" s="99">
        <f t="shared" si="5"/>
        <v>2500</v>
      </c>
      <c r="H85" s="99">
        <f t="shared" si="6"/>
        <v>2200</v>
      </c>
      <c r="I85" s="99">
        <f t="shared" si="7"/>
        <v>300</v>
      </c>
      <c r="J85" s="99" t="s">
        <v>99</v>
      </c>
    </row>
    <row r="86" s="102" customFormat="1" spans="1:10">
      <c r="A86" s="16">
        <v>82</v>
      </c>
      <c r="B86" s="30"/>
      <c r="C86" s="99" t="s">
        <v>109</v>
      </c>
      <c r="D86" s="99">
        <f t="shared" si="4"/>
        <v>60.16</v>
      </c>
      <c r="E86" s="99">
        <v>12.56</v>
      </c>
      <c r="F86" s="99">
        <v>47.6</v>
      </c>
      <c r="G86" s="99">
        <f t="shared" si="5"/>
        <v>20560</v>
      </c>
      <c r="H86" s="99">
        <f t="shared" si="6"/>
        <v>6280</v>
      </c>
      <c r="I86" s="99">
        <f t="shared" si="7"/>
        <v>14280</v>
      </c>
      <c r="J86" s="99" t="s">
        <v>99</v>
      </c>
    </row>
    <row r="87" s="102" customFormat="1" spans="1:10">
      <c r="A87" s="16">
        <v>83</v>
      </c>
      <c r="B87" s="30" t="s">
        <v>110</v>
      </c>
      <c r="C87" s="99" t="s">
        <v>111</v>
      </c>
      <c r="D87" s="99">
        <v>11.6</v>
      </c>
      <c r="E87" s="99"/>
      <c r="F87" s="99">
        <v>11.6</v>
      </c>
      <c r="G87" s="99">
        <v>3480</v>
      </c>
      <c r="H87" s="99"/>
      <c r="I87" s="99">
        <v>3480</v>
      </c>
      <c r="J87" s="99"/>
    </row>
    <row r="88" s="102" customFormat="1" spans="1:10">
      <c r="A88" s="16">
        <v>84</v>
      </c>
      <c r="B88" s="30"/>
      <c r="C88" s="99" t="s">
        <v>112</v>
      </c>
      <c r="D88" s="99">
        <v>24</v>
      </c>
      <c r="E88" s="99"/>
      <c r="F88" s="99">
        <v>24</v>
      </c>
      <c r="G88" s="99">
        <v>10200</v>
      </c>
      <c r="H88" s="99"/>
      <c r="I88" s="99">
        <v>10200</v>
      </c>
      <c r="J88" s="99"/>
    </row>
    <row r="89" s="102" customFormat="1" spans="1:10">
      <c r="A89" s="16">
        <v>85</v>
      </c>
      <c r="B89" s="30"/>
      <c r="C89" s="99" t="s">
        <v>113</v>
      </c>
      <c r="D89" s="99">
        <v>13.05</v>
      </c>
      <c r="E89" s="99"/>
      <c r="F89" s="99">
        <v>13.05</v>
      </c>
      <c r="G89" s="99">
        <v>6233</v>
      </c>
      <c r="H89" s="99"/>
      <c r="I89" s="99">
        <v>6233</v>
      </c>
      <c r="J89" s="99"/>
    </row>
    <row r="90" s="102" customFormat="1" spans="1:10">
      <c r="A90" s="16">
        <v>86</v>
      </c>
      <c r="B90" s="30"/>
      <c r="C90" s="99" t="s">
        <v>114</v>
      </c>
      <c r="D90" s="99">
        <v>6.47</v>
      </c>
      <c r="E90" s="99"/>
      <c r="F90" s="99">
        <v>6.47</v>
      </c>
      <c r="G90" s="99">
        <v>2595</v>
      </c>
      <c r="H90" s="99"/>
      <c r="I90" s="99">
        <v>2595</v>
      </c>
      <c r="J90" s="99"/>
    </row>
    <row r="91" s="102" customFormat="1" spans="1:10">
      <c r="A91" s="16">
        <v>87</v>
      </c>
      <c r="B91" s="30"/>
      <c r="C91" s="99" t="s">
        <v>115</v>
      </c>
      <c r="D91" s="99">
        <v>17.6</v>
      </c>
      <c r="E91" s="99"/>
      <c r="F91" s="99">
        <v>17.6</v>
      </c>
      <c r="G91" s="99">
        <v>8800</v>
      </c>
      <c r="H91" s="99"/>
      <c r="I91" s="99">
        <v>8800</v>
      </c>
      <c r="J91" s="99"/>
    </row>
    <row r="92" s="102" customFormat="1" spans="1:10">
      <c r="A92" s="16">
        <v>88</v>
      </c>
      <c r="B92" s="30"/>
      <c r="C92" s="99" t="s">
        <v>116</v>
      </c>
      <c r="D92" s="99">
        <v>19.37</v>
      </c>
      <c r="E92" s="99"/>
      <c r="F92" s="99">
        <v>19.37</v>
      </c>
      <c r="G92" s="99">
        <v>9685</v>
      </c>
      <c r="H92" s="99"/>
      <c r="I92" s="99">
        <v>9685</v>
      </c>
      <c r="J92" s="99"/>
    </row>
    <row r="93" s="102" customFormat="1" spans="1:10">
      <c r="A93" s="16">
        <v>89</v>
      </c>
      <c r="B93" s="30"/>
      <c r="C93" s="99" t="s">
        <v>117</v>
      </c>
      <c r="D93" s="99">
        <v>18.07</v>
      </c>
      <c r="E93" s="99"/>
      <c r="F93" s="99">
        <v>18.07</v>
      </c>
      <c r="G93" s="99">
        <v>9035</v>
      </c>
      <c r="H93" s="99"/>
      <c r="I93" s="99">
        <v>9035</v>
      </c>
      <c r="J93" s="99"/>
    </row>
    <row r="94" s="102" customFormat="1" spans="1:10">
      <c r="A94" s="16">
        <v>90</v>
      </c>
      <c r="B94" s="30"/>
      <c r="C94" s="99" t="s">
        <v>118</v>
      </c>
      <c r="D94" s="99">
        <v>9.84</v>
      </c>
      <c r="E94" s="99"/>
      <c r="F94" s="99">
        <v>9.84</v>
      </c>
      <c r="G94" s="99">
        <v>4920</v>
      </c>
      <c r="H94" s="99"/>
      <c r="I94" s="99">
        <v>4920</v>
      </c>
      <c r="J94" s="99"/>
    </row>
    <row r="95" s="102" customFormat="1" spans="1:10">
      <c r="A95" s="16">
        <v>91</v>
      </c>
      <c r="B95" s="30"/>
      <c r="C95" s="99" t="s">
        <v>119</v>
      </c>
      <c r="D95" s="99">
        <v>31.782</v>
      </c>
      <c r="E95" s="99"/>
      <c r="F95" s="99">
        <v>31.782</v>
      </c>
      <c r="G95" s="99">
        <v>10000</v>
      </c>
      <c r="H95" s="99"/>
      <c r="I95" s="99">
        <v>10000</v>
      </c>
      <c r="J95" s="99"/>
    </row>
    <row r="96" s="102" customFormat="1" spans="1:10">
      <c r="A96" s="16">
        <v>92</v>
      </c>
      <c r="B96" s="30"/>
      <c r="C96" s="99" t="s">
        <v>120</v>
      </c>
      <c r="D96" s="99">
        <v>44.279</v>
      </c>
      <c r="E96" s="99"/>
      <c r="F96" s="99">
        <v>44.279</v>
      </c>
      <c r="G96" s="99">
        <v>10000</v>
      </c>
      <c r="H96" s="99"/>
      <c r="I96" s="99">
        <v>10000</v>
      </c>
      <c r="J96" s="99"/>
    </row>
    <row r="97" s="102" customFormat="1" spans="1:10">
      <c r="A97" s="16">
        <v>93</v>
      </c>
      <c r="B97" s="30"/>
      <c r="C97" s="99" t="s">
        <v>121</v>
      </c>
      <c r="D97" s="99">
        <v>19.09</v>
      </c>
      <c r="E97" s="99"/>
      <c r="F97" s="99">
        <v>19.09</v>
      </c>
      <c r="G97" s="99">
        <v>9545</v>
      </c>
      <c r="H97" s="99"/>
      <c r="I97" s="99">
        <v>9545</v>
      </c>
      <c r="J97" s="99"/>
    </row>
    <row r="98" s="102" customFormat="1" spans="1:10">
      <c r="A98" s="16">
        <v>94</v>
      </c>
      <c r="B98" s="30"/>
      <c r="C98" s="99" t="s">
        <v>122</v>
      </c>
      <c r="D98" s="99">
        <v>3.29</v>
      </c>
      <c r="E98" s="99"/>
      <c r="F98" s="99">
        <v>3.29</v>
      </c>
      <c r="G98" s="99">
        <v>987</v>
      </c>
      <c r="H98" s="99"/>
      <c r="I98" s="99">
        <v>987</v>
      </c>
      <c r="J98" s="99"/>
    </row>
    <row r="99" s="102" customFormat="1" spans="1:10">
      <c r="A99" s="16">
        <v>95</v>
      </c>
      <c r="B99" s="30"/>
      <c r="C99" s="99" t="s">
        <v>123</v>
      </c>
      <c r="D99" s="99">
        <v>2.16</v>
      </c>
      <c r="E99" s="99"/>
      <c r="F99" s="99">
        <v>2.16</v>
      </c>
      <c r="G99" s="99">
        <v>1080</v>
      </c>
      <c r="H99" s="99"/>
      <c r="I99" s="99">
        <v>1080</v>
      </c>
      <c r="J99" s="99"/>
    </row>
    <row r="100" s="102" customFormat="1" spans="1:10">
      <c r="A100" s="16">
        <v>96</v>
      </c>
      <c r="B100" s="30"/>
      <c r="C100" s="99" t="s">
        <v>124</v>
      </c>
      <c r="D100" s="99">
        <v>18.1</v>
      </c>
      <c r="E100" s="99"/>
      <c r="F100" s="99">
        <v>18.1</v>
      </c>
      <c r="G100" s="99">
        <v>9050</v>
      </c>
      <c r="H100" s="99"/>
      <c r="I100" s="99">
        <v>9050</v>
      </c>
      <c r="J100" s="99"/>
    </row>
    <row r="101" s="102" customFormat="1" spans="1:10">
      <c r="A101" s="16">
        <v>97</v>
      </c>
      <c r="B101" s="30"/>
      <c r="C101" s="99" t="s">
        <v>125</v>
      </c>
      <c r="D101" s="99">
        <v>15.6</v>
      </c>
      <c r="E101" s="99"/>
      <c r="F101" s="99">
        <v>15.6</v>
      </c>
      <c r="G101" s="99">
        <v>7800</v>
      </c>
      <c r="H101" s="99"/>
      <c r="I101" s="99">
        <v>7800</v>
      </c>
      <c r="J101" s="99"/>
    </row>
    <row r="102" s="102" customFormat="1" spans="1:10">
      <c r="A102" s="16">
        <v>98</v>
      </c>
      <c r="B102" s="30"/>
      <c r="C102" s="99" t="s">
        <v>126</v>
      </c>
      <c r="D102" s="99">
        <v>1</v>
      </c>
      <c r="E102" s="99"/>
      <c r="F102" s="99">
        <v>1</v>
      </c>
      <c r="G102" s="99">
        <v>300</v>
      </c>
      <c r="H102" s="99"/>
      <c r="I102" s="99">
        <v>300</v>
      </c>
      <c r="J102" s="99"/>
    </row>
    <row r="103" s="102" customFormat="1" spans="1:10">
      <c r="A103" s="16">
        <v>99</v>
      </c>
      <c r="B103" s="30"/>
      <c r="C103" s="99" t="s">
        <v>127</v>
      </c>
      <c r="D103" s="99">
        <v>18.09</v>
      </c>
      <c r="E103" s="99"/>
      <c r="F103" s="99">
        <v>18.09</v>
      </c>
      <c r="G103" s="99">
        <v>9045</v>
      </c>
      <c r="H103" s="99"/>
      <c r="I103" s="99">
        <v>9045</v>
      </c>
      <c r="J103" s="99"/>
    </row>
    <row r="104" s="102" customFormat="1" spans="1:10">
      <c r="A104" s="16">
        <v>100</v>
      </c>
      <c r="B104" s="30"/>
      <c r="C104" s="99" t="s">
        <v>128</v>
      </c>
      <c r="D104" s="99">
        <v>19.37</v>
      </c>
      <c r="E104" s="99"/>
      <c r="F104" s="99">
        <v>19.37</v>
      </c>
      <c r="G104" s="99">
        <v>9685</v>
      </c>
      <c r="H104" s="99"/>
      <c r="I104" s="99">
        <v>9685</v>
      </c>
      <c r="J104" s="99"/>
    </row>
    <row r="105" s="102" customFormat="1" spans="1:10">
      <c r="A105" s="16">
        <v>101</v>
      </c>
      <c r="B105" s="30"/>
      <c r="C105" s="99" t="s">
        <v>129</v>
      </c>
      <c r="D105" s="99">
        <v>19.86</v>
      </c>
      <c r="E105" s="99"/>
      <c r="F105" s="99">
        <v>19.86</v>
      </c>
      <c r="G105" s="99">
        <v>9930</v>
      </c>
      <c r="H105" s="99"/>
      <c r="I105" s="99">
        <v>9930</v>
      </c>
      <c r="J105" s="99"/>
    </row>
    <row r="106" s="4" customFormat="1" spans="1:10">
      <c r="A106" s="16">
        <v>102</v>
      </c>
      <c r="B106" s="30"/>
      <c r="C106" s="99" t="s">
        <v>130</v>
      </c>
      <c r="D106" s="99">
        <v>19.44</v>
      </c>
      <c r="E106" s="99"/>
      <c r="F106" s="99">
        <v>19.44</v>
      </c>
      <c r="G106" s="99">
        <v>9720</v>
      </c>
      <c r="H106" s="99"/>
      <c r="I106" s="99">
        <v>9720</v>
      </c>
      <c r="J106" s="99"/>
    </row>
    <row r="107" s="4" customFormat="1" spans="1:10">
      <c r="A107" s="16">
        <v>103</v>
      </c>
      <c r="B107" s="30"/>
      <c r="C107" s="99" t="s">
        <v>131</v>
      </c>
      <c r="D107" s="99">
        <v>19.75</v>
      </c>
      <c r="E107" s="99"/>
      <c r="F107" s="99">
        <v>19.75</v>
      </c>
      <c r="G107" s="99">
        <v>9875</v>
      </c>
      <c r="H107" s="99"/>
      <c r="I107" s="99">
        <v>9875</v>
      </c>
      <c r="J107" s="99"/>
    </row>
    <row r="108" s="4" customFormat="1" spans="1:10">
      <c r="A108" s="16">
        <v>104</v>
      </c>
      <c r="B108" s="30"/>
      <c r="C108" s="99" t="s">
        <v>132</v>
      </c>
      <c r="D108" s="99">
        <v>19.52</v>
      </c>
      <c r="E108" s="99"/>
      <c r="F108" s="99">
        <v>19.52</v>
      </c>
      <c r="G108" s="99">
        <v>9760</v>
      </c>
      <c r="H108" s="99"/>
      <c r="I108" s="99">
        <v>9760</v>
      </c>
      <c r="J108" s="99"/>
    </row>
    <row r="109" s="4" customFormat="1" spans="1:10">
      <c r="A109" s="16">
        <v>105</v>
      </c>
      <c r="B109" s="30"/>
      <c r="C109" s="99" t="s">
        <v>133</v>
      </c>
      <c r="D109" s="99">
        <v>19.43</v>
      </c>
      <c r="E109" s="99"/>
      <c r="F109" s="99">
        <v>19.43</v>
      </c>
      <c r="G109" s="99">
        <v>9715</v>
      </c>
      <c r="H109" s="99"/>
      <c r="I109" s="99">
        <v>9715</v>
      </c>
      <c r="J109" s="99"/>
    </row>
    <row r="110" s="4" customFormat="1" spans="1:10">
      <c r="A110" s="16">
        <v>106</v>
      </c>
      <c r="B110" s="30"/>
      <c r="C110" s="99" t="s">
        <v>134</v>
      </c>
      <c r="D110" s="99">
        <v>19.23</v>
      </c>
      <c r="E110" s="99"/>
      <c r="F110" s="99">
        <v>19.23</v>
      </c>
      <c r="G110" s="99">
        <v>9615</v>
      </c>
      <c r="H110" s="99"/>
      <c r="I110" s="99">
        <v>9615</v>
      </c>
      <c r="J110" s="99"/>
    </row>
    <row r="111" s="4" customFormat="1" spans="1:10">
      <c r="A111" s="16">
        <v>107</v>
      </c>
      <c r="B111" s="30"/>
      <c r="C111" s="99" t="s">
        <v>135</v>
      </c>
      <c r="D111" s="99">
        <v>19.67</v>
      </c>
      <c r="E111" s="99"/>
      <c r="F111" s="99">
        <v>19.67</v>
      </c>
      <c r="G111" s="99">
        <v>9835</v>
      </c>
      <c r="H111" s="99"/>
      <c r="I111" s="99">
        <v>9835</v>
      </c>
      <c r="J111" s="99"/>
    </row>
    <row r="112" s="4" customFormat="1" spans="1:10">
      <c r="A112" s="16">
        <v>108</v>
      </c>
      <c r="B112" s="30"/>
      <c r="C112" s="99" t="s">
        <v>136</v>
      </c>
      <c r="D112" s="99">
        <v>19.41</v>
      </c>
      <c r="E112" s="99"/>
      <c r="F112" s="99">
        <v>19.41</v>
      </c>
      <c r="G112" s="99">
        <v>9705</v>
      </c>
      <c r="H112" s="99"/>
      <c r="I112" s="99">
        <v>9705</v>
      </c>
      <c r="J112" s="99"/>
    </row>
    <row r="113" s="4" customFormat="1" spans="1:10">
      <c r="A113" s="16">
        <v>109</v>
      </c>
      <c r="B113" s="30"/>
      <c r="C113" s="99" t="s">
        <v>137</v>
      </c>
      <c r="D113" s="99">
        <v>19.27</v>
      </c>
      <c r="E113" s="99"/>
      <c r="F113" s="99">
        <v>19.27</v>
      </c>
      <c r="G113" s="99">
        <v>9635</v>
      </c>
      <c r="H113" s="99"/>
      <c r="I113" s="99">
        <v>9635</v>
      </c>
      <c r="J113" s="99"/>
    </row>
    <row r="114" s="4" customFormat="1" spans="1:10">
      <c r="A114" s="16">
        <v>110</v>
      </c>
      <c r="B114" s="30"/>
      <c r="C114" s="99" t="s">
        <v>138</v>
      </c>
      <c r="D114" s="99">
        <v>19.33</v>
      </c>
      <c r="E114" s="99"/>
      <c r="F114" s="99">
        <v>19.33</v>
      </c>
      <c r="G114" s="99">
        <v>9665</v>
      </c>
      <c r="H114" s="99"/>
      <c r="I114" s="99">
        <v>9665</v>
      </c>
      <c r="J114" s="99"/>
    </row>
    <row r="115" s="4" customFormat="1" spans="1:10">
      <c r="A115" s="16">
        <v>111</v>
      </c>
      <c r="B115" s="30"/>
      <c r="C115" s="99" t="s">
        <v>139</v>
      </c>
      <c r="D115" s="99">
        <v>19.52685</v>
      </c>
      <c r="E115" s="99"/>
      <c r="F115" s="99">
        <v>19.52685</v>
      </c>
      <c r="G115" s="99">
        <v>9763</v>
      </c>
      <c r="H115" s="99"/>
      <c r="I115" s="99">
        <v>9763</v>
      </c>
      <c r="J115" s="99"/>
    </row>
    <row r="116" s="4" customFormat="1" spans="1:10">
      <c r="A116" s="16">
        <v>112</v>
      </c>
      <c r="B116" s="30"/>
      <c r="C116" s="99" t="s">
        <v>140</v>
      </c>
      <c r="D116" s="99">
        <v>18.73</v>
      </c>
      <c r="E116" s="99"/>
      <c r="F116" s="99">
        <v>18.73</v>
      </c>
      <c r="G116" s="99">
        <v>9365</v>
      </c>
      <c r="H116" s="99"/>
      <c r="I116" s="99">
        <v>9365</v>
      </c>
      <c r="J116" s="99"/>
    </row>
    <row r="117" spans="1:10">
      <c r="A117" s="16">
        <v>113</v>
      </c>
      <c r="B117" s="30"/>
      <c r="C117" s="99" t="s">
        <v>141</v>
      </c>
      <c r="D117" s="99">
        <v>18.35</v>
      </c>
      <c r="E117" s="99"/>
      <c r="F117" s="99">
        <v>18.35</v>
      </c>
      <c r="G117" s="99">
        <v>9175</v>
      </c>
      <c r="H117" s="99"/>
      <c r="I117" s="99">
        <v>9175</v>
      </c>
      <c r="J117" s="99"/>
    </row>
    <row r="118" spans="1:10">
      <c r="A118" s="16">
        <v>114</v>
      </c>
      <c r="B118" s="30"/>
      <c r="C118" s="99" t="s">
        <v>142</v>
      </c>
      <c r="D118" s="99">
        <v>19</v>
      </c>
      <c r="E118" s="99"/>
      <c r="F118" s="99">
        <v>19</v>
      </c>
      <c r="G118" s="99">
        <v>9500</v>
      </c>
      <c r="H118" s="99"/>
      <c r="I118" s="99">
        <v>9500</v>
      </c>
      <c r="J118" s="99"/>
    </row>
    <row r="119" spans="1:10">
      <c r="A119" s="16">
        <v>115</v>
      </c>
      <c r="B119" s="30"/>
      <c r="C119" s="99" t="s">
        <v>143</v>
      </c>
      <c r="D119" s="99">
        <v>18.71</v>
      </c>
      <c r="E119" s="99"/>
      <c r="F119" s="99">
        <v>18.71</v>
      </c>
      <c r="G119" s="99">
        <v>9355</v>
      </c>
      <c r="H119" s="99"/>
      <c r="I119" s="99">
        <v>9355</v>
      </c>
      <c r="J119" s="99"/>
    </row>
    <row r="120" spans="1:10">
      <c r="A120" s="16">
        <v>116</v>
      </c>
      <c r="B120" s="30"/>
      <c r="C120" s="99" t="s">
        <v>144</v>
      </c>
      <c r="D120" s="99">
        <v>19.33</v>
      </c>
      <c r="E120" s="99"/>
      <c r="F120" s="99">
        <v>19.33</v>
      </c>
      <c r="G120" s="99">
        <v>9665</v>
      </c>
      <c r="H120" s="99"/>
      <c r="I120" s="99">
        <v>9665</v>
      </c>
      <c r="J120" s="99"/>
    </row>
    <row r="121" spans="1:10">
      <c r="A121" s="16">
        <v>117</v>
      </c>
      <c r="B121" s="30"/>
      <c r="C121" s="99" t="s">
        <v>145</v>
      </c>
      <c r="D121" s="99">
        <v>19.71</v>
      </c>
      <c r="E121" s="99"/>
      <c r="F121" s="99">
        <v>19.71</v>
      </c>
      <c r="G121" s="99">
        <v>9855</v>
      </c>
      <c r="H121" s="99"/>
      <c r="I121" s="99">
        <v>9855</v>
      </c>
      <c r="J121" s="99"/>
    </row>
    <row r="122" spans="1:10">
      <c r="A122" s="16">
        <v>118</v>
      </c>
      <c r="B122" s="30"/>
      <c r="C122" s="99" t="s">
        <v>146</v>
      </c>
      <c r="D122" s="99">
        <v>19.82</v>
      </c>
      <c r="E122" s="99"/>
      <c r="F122" s="99">
        <v>19.82</v>
      </c>
      <c r="G122" s="99">
        <v>9910</v>
      </c>
      <c r="H122" s="99"/>
      <c r="I122" s="99">
        <v>9910</v>
      </c>
      <c r="J122" s="99"/>
    </row>
    <row r="123" spans="1:10">
      <c r="A123" s="16">
        <v>119</v>
      </c>
      <c r="B123" s="30"/>
      <c r="C123" s="99" t="s">
        <v>147</v>
      </c>
      <c r="D123" s="99">
        <v>19.88</v>
      </c>
      <c r="E123" s="99"/>
      <c r="F123" s="99">
        <v>19.88</v>
      </c>
      <c r="G123" s="99">
        <v>9940</v>
      </c>
      <c r="H123" s="99"/>
      <c r="I123" s="99">
        <v>9940</v>
      </c>
      <c r="J123" s="99"/>
    </row>
    <row r="124" spans="1:10">
      <c r="A124" s="16">
        <v>120</v>
      </c>
      <c r="B124" s="30"/>
      <c r="C124" s="99" t="s">
        <v>148</v>
      </c>
      <c r="D124" s="99">
        <v>19.74</v>
      </c>
      <c r="E124" s="99"/>
      <c r="F124" s="99">
        <v>19.74</v>
      </c>
      <c r="G124" s="99">
        <v>9870</v>
      </c>
      <c r="H124" s="99"/>
      <c r="I124" s="99">
        <v>9870</v>
      </c>
      <c r="J124" s="99"/>
    </row>
    <row r="125" spans="1:10">
      <c r="A125" s="16">
        <v>121</v>
      </c>
      <c r="B125" s="30"/>
      <c r="C125" s="99" t="s">
        <v>149</v>
      </c>
      <c r="D125" s="99">
        <v>19.4</v>
      </c>
      <c r="E125" s="99"/>
      <c r="F125" s="99">
        <v>19.4</v>
      </c>
      <c r="G125" s="99">
        <v>9700</v>
      </c>
      <c r="H125" s="99"/>
      <c r="I125" s="99">
        <v>9700</v>
      </c>
      <c r="J125" s="99"/>
    </row>
    <row r="126" spans="1:10">
      <c r="A126" s="16">
        <v>122</v>
      </c>
      <c r="B126" s="30"/>
      <c r="C126" s="99" t="s">
        <v>150</v>
      </c>
      <c r="D126" s="99">
        <v>18.65</v>
      </c>
      <c r="E126" s="99"/>
      <c r="F126" s="99">
        <v>18.65</v>
      </c>
      <c r="G126" s="99">
        <v>9325</v>
      </c>
      <c r="H126" s="99"/>
      <c r="I126" s="99">
        <v>9325</v>
      </c>
      <c r="J126" s="99"/>
    </row>
    <row r="127" spans="1:10">
      <c r="A127" s="16">
        <v>123</v>
      </c>
      <c r="B127" s="30"/>
      <c r="C127" s="99" t="s">
        <v>151</v>
      </c>
      <c r="D127" s="99">
        <v>19.37</v>
      </c>
      <c r="E127" s="99"/>
      <c r="F127" s="99">
        <v>19.37</v>
      </c>
      <c r="G127" s="99">
        <v>9685</v>
      </c>
      <c r="H127" s="99"/>
      <c r="I127" s="99">
        <v>9685</v>
      </c>
      <c r="J127" s="99"/>
    </row>
    <row r="128" spans="1:10">
      <c r="A128" s="16">
        <v>124</v>
      </c>
      <c r="B128" s="30"/>
      <c r="C128" s="99" t="s">
        <v>152</v>
      </c>
      <c r="D128" s="99">
        <v>20</v>
      </c>
      <c r="E128" s="99"/>
      <c r="F128" s="99">
        <v>20</v>
      </c>
      <c r="G128" s="99">
        <v>10000</v>
      </c>
      <c r="H128" s="99"/>
      <c r="I128" s="99">
        <v>10000</v>
      </c>
      <c r="J128" s="99"/>
    </row>
    <row r="129" spans="1:10">
      <c r="A129" s="16">
        <v>125</v>
      </c>
      <c r="B129" s="30"/>
      <c r="C129" s="99" t="s">
        <v>153</v>
      </c>
      <c r="D129" s="99">
        <v>18.8</v>
      </c>
      <c r="E129" s="99"/>
      <c r="F129" s="99">
        <v>18.8</v>
      </c>
      <c r="G129" s="99">
        <v>9400</v>
      </c>
      <c r="H129" s="99"/>
      <c r="I129" s="99">
        <v>9400</v>
      </c>
      <c r="J129" s="99"/>
    </row>
    <row r="130" spans="1:10">
      <c r="A130" s="16">
        <v>126</v>
      </c>
      <c r="B130" s="30"/>
      <c r="C130" s="99" t="s">
        <v>154</v>
      </c>
      <c r="D130" s="99">
        <v>19.55</v>
      </c>
      <c r="E130" s="99"/>
      <c r="F130" s="99">
        <v>19.55</v>
      </c>
      <c r="G130" s="99">
        <v>9775</v>
      </c>
      <c r="H130" s="99"/>
      <c r="I130" s="99">
        <v>9775</v>
      </c>
      <c r="J130" s="99"/>
    </row>
    <row r="131" spans="1:10">
      <c r="A131" s="16">
        <v>127</v>
      </c>
      <c r="B131" s="30"/>
      <c r="C131" s="99" t="s">
        <v>155</v>
      </c>
      <c r="D131" s="99">
        <v>19.68</v>
      </c>
      <c r="E131" s="99"/>
      <c r="F131" s="99">
        <v>19.68</v>
      </c>
      <c r="G131" s="99">
        <v>9840</v>
      </c>
      <c r="H131" s="99"/>
      <c r="I131" s="99">
        <v>9840</v>
      </c>
      <c r="J131" s="99"/>
    </row>
    <row r="132" spans="1:10">
      <c r="A132" s="16">
        <v>128</v>
      </c>
      <c r="B132" s="30"/>
      <c r="C132" s="99" t="s">
        <v>156</v>
      </c>
      <c r="D132" s="99">
        <v>19.68</v>
      </c>
      <c r="E132" s="99"/>
      <c r="F132" s="99">
        <v>19.68</v>
      </c>
      <c r="G132" s="99">
        <v>9840</v>
      </c>
      <c r="H132" s="99"/>
      <c r="I132" s="99">
        <v>9840</v>
      </c>
      <c r="J132" s="99"/>
    </row>
    <row r="133" spans="1:10">
      <c r="A133" s="16">
        <v>129</v>
      </c>
      <c r="B133" s="30"/>
      <c r="C133" s="99" t="s">
        <v>157</v>
      </c>
      <c r="D133" s="99">
        <v>14.76</v>
      </c>
      <c r="E133" s="99"/>
      <c r="F133" s="99">
        <v>14.76</v>
      </c>
      <c r="G133" s="99">
        <v>7380</v>
      </c>
      <c r="H133" s="99"/>
      <c r="I133" s="99">
        <v>7380</v>
      </c>
      <c r="J133" s="99"/>
    </row>
    <row r="134" spans="1:10">
      <c r="A134" s="16">
        <v>130</v>
      </c>
      <c r="B134" s="30"/>
      <c r="C134" s="99" t="s">
        <v>158</v>
      </c>
      <c r="D134" s="99">
        <v>19.15</v>
      </c>
      <c r="E134" s="99"/>
      <c r="F134" s="99">
        <v>19.15</v>
      </c>
      <c r="G134" s="99">
        <v>9575</v>
      </c>
      <c r="H134" s="99"/>
      <c r="I134" s="99">
        <v>9575</v>
      </c>
      <c r="J134" s="99"/>
    </row>
    <row r="135" spans="1:10">
      <c r="A135" s="16">
        <v>131</v>
      </c>
      <c r="B135" s="30"/>
      <c r="C135" s="99" t="s">
        <v>159</v>
      </c>
      <c r="D135" s="99">
        <v>18.35</v>
      </c>
      <c r="E135" s="99"/>
      <c r="F135" s="99">
        <v>18.35</v>
      </c>
      <c r="G135" s="99">
        <v>9175</v>
      </c>
      <c r="H135" s="99"/>
      <c r="I135" s="99">
        <v>9175</v>
      </c>
      <c r="J135" s="99"/>
    </row>
    <row r="136" spans="1:10">
      <c r="A136" s="16">
        <v>132</v>
      </c>
      <c r="B136" s="30"/>
      <c r="C136" s="99" t="s">
        <v>160</v>
      </c>
      <c r="D136" s="99">
        <v>2.59</v>
      </c>
      <c r="E136" s="99"/>
      <c r="F136" s="99">
        <v>2.59</v>
      </c>
      <c r="G136" s="99">
        <v>1295</v>
      </c>
      <c r="H136" s="99"/>
      <c r="I136" s="99">
        <v>1295</v>
      </c>
      <c r="J136" s="99"/>
    </row>
    <row r="137" spans="1:10">
      <c r="A137" s="16">
        <v>133</v>
      </c>
      <c r="B137" s="30"/>
      <c r="C137" s="99" t="s">
        <v>161</v>
      </c>
      <c r="D137" s="99">
        <v>12.24</v>
      </c>
      <c r="E137" s="99"/>
      <c r="F137" s="99">
        <v>12.24</v>
      </c>
      <c r="G137" s="99">
        <v>6120</v>
      </c>
      <c r="H137" s="99"/>
      <c r="I137" s="99">
        <v>6120</v>
      </c>
      <c r="J137" s="99"/>
    </row>
    <row r="138" spans="1:10">
      <c r="A138" s="16">
        <v>134</v>
      </c>
      <c r="B138" s="30"/>
      <c r="C138" s="99" t="s">
        <v>162</v>
      </c>
      <c r="D138" s="99">
        <v>18.4435</v>
      </c>
      <c r="E138" s="99"/>
      <c r="F138" s="99">
        <v>18.4435</v>
      </c>
      <c r="G138" s="99">
        <v>9222</v>
      </c>
      <c r="H138" s="99"/>
      <c r="I138" s="99">
        <v>9222</v>
      </c>
      <c r="J138" s="99"/>
    </row>
    <row r="139" spans="1:10">
      <c r="A139" s="16">
        <v>135</v>
      </c>
      <c r="B139" s="30"/>
      <c r="C139" s="99" t="s">
        <v>163</v>
      </c>
      <c r="D139" s="99">
        <v>18.27</v>
      </c>
      <c r="E139" s="99"/>
      <c r="F139" s="99">
        <v>18.27</v>
      </c>
      <c r="G139" s="99">
        <v>9135</v>
      </c>
      <c r="H139" s="99"/>
      <c r="I139" s="99">
        <v>9135</v>
      </c>
      <c r="J139" s="99"/>
    </row>
    <row r="140" spans="1:10">
      <c r="A140" s="16">
        <v>136</v>
      </c>
      <c r="B140" s="30"/>
      <c r="C140" s="99" t="s">
        <v>164</v>
      </c>
      <c r="D140" s="99">
        <v>18.7605</v>
      </c>
      <c r="E140" s="99"/>
      <c r="F140" s="99">
        <v>18.7605</v>
      </c>
      <c r="G140" s="99">
        <v>9380</v>
      </c>
      <c r="H140" s="99"/>
      <c r="I140" s="99">
        <v>9380</v>
      </c>
      <c r="J140" s="99"/>
    </row>
    <row r="141" spans="1:10">
      <c r="A141" s="16">
        <v>137</v>
      </c>
      <c r="B141" s="30"/>
      <c r="C141" s="99" t="s">
        <v>107</v>
      </c>
      <c r="D141" s="99">
        <v>19.6805</v>
      </c>
      <c r="E141" s="99"/>
      <c r="F141" s="99">
        <v>19.6805</v>
      </c>
      <c r="G141" s="99">
        <v>9840</v>
      </c>
      <c r="H141" s="99"/>
      <c r="I141" s="99">
        <v>9840</v>
      </c>
      <c r="J141" s="99"/>
    </row>
    <row r="142" spans="1:10">
      <c r="A142" s="16">
        <v>138</v>
      </c>
      <c r="B142" s="30"/>
      <c r="C142" s="99" t="s">
        <v>165</v>
      </c>
      <c r="D142" s="99">
        <v>19.435</v>
      </c>
      <c r="E142" s="99"/>
      <c r="F142" s="99">
        <v>19.435</v>
      </c>
      <c r="G142" s="99">
        <v>9718</v>
      </c>
      <c r="H142" s="99"/>
      <c r="I142" s="99">
        <v>9718</v>
      </c>
      <c r="J142" s="99"/>
    </row>
    <row r="143" spans="1:10">
      <c r="A143" s="16">
        <v>139</v>
      </c>
      <c r="B143" s="30"/>
      <c r="C143" s="99" t="s">
        <v>166</v>
      </c>
      <c r="D143" s="99">
        <v>16.2079</v>
      </c>
      <c r="E143" s="99"/>
      <c r="F143" s="99">
        <v>16.2079</v>
      </c>
      <c r="G143" s="99">
        <v>8104</v>
      </c>
      <c r="H143" s="99"/>
      <c r="I143" s="99">
        <v>8104</v>
      </c>
      <c r="J143" s="99"/>
    </row>
    <row r="144" spans="1:10">
      <c r="A144" s="16">
        <v>140</v>
      </c>
      <c r="B144" s="30"/>
      <c r="C144" s="99" t="s">
        <v>167</v>
      </c>
      <c r="D144" s="99">
        <v>16.2895</v>
      </c>
      <c r="E144" s="99"/>
      <c r="F144" s="99">
        <v>16.2895</v>
      </c>
      <c r="G144" s="99">
        <v>8145</v>
      </c>
      <c r="H144" s="99"/>
      <c r="I144" s="99">
        <v>8145</v>
      </c>
      <c r="J144" s="99"/>
    </row>
    <row r="145" spans="1:10">
      <c r="A145" s="16">
        <v>141</v>
      </c>
      <c r="B145" s="30"/>
      <c r="C145" s="99" t="s">
        <v>168</v>
      </c>
      <c r="D145" s="99">
        <v>20.0194</v>
      </c>
      <c r="E145" s="99"/>
      <c r="F145" s="99">
        <v>20.0194</v>
      </c>
      <c r="G145" s="99">
        <v>10000</v>
      </c>
      <c r="H145" s="99"/>
      <c r="I145" s="99">
        <v>10000</v>
      </c>
      <c r="J145" s="99"/>
    </row>
    <row r="146" spans="1:10">
      <c r="A146" s="16">
        <v>142</v>
      </c>
      <c r="B146" s="30"/>
      <c r="C146" s="99" t="s">
        <v>169</v>
      </c>
      <c r="D146" s="99">
        <v>22.78</v>
      </c>
      <c r="E146" s="99"/>
      <c r="F146" s="99">
        <v>22.78</v>
      </c>
      <c r="G146" s="99">
        <v>10000</v>
      </c>
      <c r="H146" s="99"/>
      <c r="I146" s="99">
        <v>10000</v>
      </c>
      <c r="J146" s="99"/>
    </row>
    <row r="147" spans="1:10">
      <c r="A147" s="16">
        <v>143</v>
      </c>
      <c r="B147" s="30"/>
      <c r="C147" s="99" t="s">
        <v>170</v>
      </c>
      <c r="D147" s="99">
        <v>2.57</v>
      </c>
      <c r="E147" s="99"/>
      <c r="F147" s="99">
        <v>2.57</v>
      </c>
      <c r="G147" s="99">
        <v>771</v>
      </c>
      <c r="H147" s="99"/>
      <c r="I147" s="99">
        <v>771</v>
      </c>
      <c r="J147" s="99"/>
    </row>
    <row r="148" spans="1:10">
      <c r="A148" s="16">
        <v>144</v>
      </c>
      <c r="B148" s="30"/>
      <c r="C148" s="99" t="s">
        <v>171</v>
      </c>
      <c r="D148" s="99">
        <v>1.58</v>
      </c>
      <c r="E148" s="99"/>
      <c r="F148" s="99">
        <v>1.58</v>
      </c>
      <c r="G148" s="99">
        <v>474</v>
      </c>
      <c r="H148" s="99"/>
      <c r="I148" s="99">
        <v>474</v>
      </c>
      <c r="J148" s="99"/>
    </row>
    <row r="149" spans="1:10">
      <c r="A149" s="16">
        <v>145</v>
      </c>
      <c r="B149" s="30"/>
      <c r="C149" s="99" t="s">
        <v>172</v>
      </c>
      <c r="D149" s="99">
        <v>2.25</v>
      </c>
      <c r="E149" s="99"/>
      <c r="F149" s="99">
        <v>2.25</v>
      </c>
      <c r="G149" s="99">
        <v>675</v>
      </c>
      <c r="H149" s="99"/>
      <c r="I149" s="99">
        <v>675</v>
      </c>
      <c r="J149" s="99"/>
    </row>
    <row r="150" spans="1:10">
      <c r="A150" s="16">
        <v>146</v>
      </c>
      <c r="B150" s="30"/>
      <c r="C150" s="99" t="s">
        <v>173</v>
      </c>
      <c r="D150" s="99">
        <v>22.75</v>
      </c>
      <c r="E150" s="99"/>
      <c r="F150" s="99">
        <v>22.75</v>
      </c>
      <c r="G150" s="99">
        <v>6825</v>
      </c>
      <c r="H150" s="99"/>
      <c r="I150" s="99">
        <v>6825</v>
      </c>
      <c r="J150" s="99"/>
    </row>
    <row r="151" ht="24" spans="1:10">
      <c r="A151" s="16">
        <v>147</v>
      </c>
      <c r="B151" s="30"/>
      <c r="C151" s="99" t="s">
        <v>174</v>
      </c>
      <c r="D151" s="99">
        <v>2.52</v>
      </c>
      <c r="E151" s="99"/>
      <c r="F151" s="99"/>
      <c r="G151" s="99">
        <v>1164</v>
      </c>
      <c r="H151" s="99"/>
      <c r="I151" s="99"/>
      <c r="J151" s="99" t="s">
        <v>175</v>
      </c>
    </row>
    <row r="152" spans="1:10">
      <c r="A152" s="16">
        <v>148</v>
      </c>
      <c r="B152" s="30"/>
      <c r="C152" s="99" t="s">
        <v>176</v>
      </c>
      <c r="D152" s="99">
        <v>29.33</v>
      </c>
      <c r="E152" s="99"/>
      <c r="F152" s="99"/>
      <c r="G152" s="99">
        <v>8799</v>
      </c>
      <c r="H152" s="99"/>
      <c r="I152" s="99"/>
      <c r="J152" s="99"/>
    </row>
    <row r="153" ht="24" spans="1:10">
      <c r="A153" s="16">
        <v>149</v>
      </c>
      <c r="B153" s="30"/>
      <c r="C153" s="99" t="s">
        <v>177</v>
      </c>
      <c r="D153" s="99">
        <v>33.7</v>
      </c>
      <c r="E153" s="99"/>
      <c r="F153" s="99"/>
      <c r="G153" s="99">
        <v>10600</v>
      </c>
      <c r="H153" s="99"/>
      <c r="I153" s="99"/>
      <c r="J153" s="99" t="s">
        <v>178</v>
      </c>
    </row>
    <row r="154" spans="1:10">
      <c r="A154" s="16">
        <v>150</v>
      </c>
      <c r="B154" s="30"/>
      <c r="C154" s="99" t="s">
        <v>179</v>
      </c>
      <c r="D154" s="99">
        <v>1.18</v>
      </c>
      <c r="E154" s="99"/>
      <c r="F154" s="99"/>
      <c r="G154" s="99">
        <v>354</v>
      </c>
      <c r="H154" s="99"/>
      <c r="I154" s="99"/>
      <c r="J154" s="99"/>
    </row>
    <row r="155" ht="24" spans="1:10">
      <c r="A155" s="16">
        <v>151</v>
      </c>
      <c r="B155" s="30"/>
      <c r="C155" s="99" t="s">
        <v>180</v>
      </c>
      <c r="D155" s="99">
        <v>14.6</v>
      </c>
      <c r="E155" s="99"/>
      <c r="F155" s="99"/>
      <c r="G155" s="99">
        <v>5516</v>
      </c>
      <c r="H155" s="99"/>
      <c r="I155" s="99"/>
      <c r="J155" s="99" t="s">
        <v>181</v>
      </c>
    </row>
    <row r="156" spans="1:10">
      <c r="A156" s="16">
        <v>152</v>
      </c>
      <c r="B156" s="30"/>
      <c r="C156" s="99" t="s">
        <v>182</v>
      </c>
      <c r="D156" s="99">
        <v>5.36</v>
      </c>
      <c r="E156" s="99"/>
      <c r="F156" s="99"/>
      <c r="G156" s="99">
        <v>1608</v>
      </c>
      <c r="H156" s="99"/>
      <c r="I156" s="99"/>
      <c r="J156" s="99"/>
    </row>
    <row r="157" spans="1:10">
      <c r="A157" s="16">
        <v>153</v>
      </c>
      <c r="B157" s="30"/>
      <c r="C157" s="99" t="s">
        <v>183</v>
      </c>
      <c r="D157" s="99">
        <v>1.81</v>
      </c>
      <c r="E157" s="99"/>
      <c r="F157" s="99"/>
      <c r="G157" s="99">
        <v>543</v>
      </c>
      <c r="H157" s="99"/>
      <c r="I157" s="99"/>
      <c r="J157" s="99"/>
    </row>
    <row r="158" ht="24" spans="1:10">
      <c r="A158" s="16">
        <v>154</v>
      </c>
      <c r="B158" s="30"/>
      <c r="C158" s="99" t="s">
        <v>184</v>
      </c>
      <c r="D158" s="99">
        <v>6.51</v>
      </c>
      <c r="E158" s="99"/>
      <c r="F158" s="99"/>
      <c r="G158" s="99">
        <v>2713</v>
      </c>
      <c r="H158" s="99"/>
      <c r="I158" s="99"/>
      <c r="J158" s="99" t="s">
        <v>185</v>
      </c>
    </row>
    <row r="159" spans="1:10">
      <c r="A159" s="16">
        <v>155</v>
      </c>
      <c r="B159" s="30"/>
      <c r="C159" s="99" t="s">
        <v>186</v>
      </c>
      <c r="D159" s="99">
        <v>1.79</v>
      </c>
      <c r="E159" s="99"/>
      <c r="F159" s="99"/>
      <c r="G159" s="99">
        <v>537</v>
      </c>
      <c r="H159" s="99"/>
      <c r="I159" s="99"/>
      <c r="J159" s="99"/>
    </row>
    <row r="160" spans="1:10">
      <c r="A160" s="16">
        <v>156</v>
      </c>
      <c r="B160" s="30"/>
      <c r="C160" s="99" t="s">
        <v>187</v>
      </c>
      <c r="D160" s="99">
        <v>1</v>
      </c>
      <c r="E160" s="99"/>
      <c r="F160" s="99"/>
      <c r="G160" s="99">
        <v>300</v>
      </c>
      <c r="H160" s="99"/>
      <c r="I160" s="99"/>
      <c r="J160" s="99"/>
    </row>
    <row r="161" spans="1:10">
      <c r="A161" s="16">
        <v>157</v>
      </c>
      <c r="B161" s="30"/>
      <c r="C161" s="99" t="s">
        <v>188</v>
      </c>
      <c r="D161" s="99">
        <v>39.22</v>
      </c>
      <c r="E161" s="99"/>
      <c r="F161" s="99"/>
      <c r="G161" s="99">
        <v>10000</v>
      </c>
      <c r="H161" s="99"/>
      <c r="I161" s="99"/>
      <c r="J161" s="99" t="s">
        <v>189</v>
      </c>
    </row>
    <row r="162" spans="1:10">
      <c r="A162" s="16">
        <v>158</v>
      </c>
      <c r="B162" s="30"/>
      <c r="C162" s="99" t="s">
        <v>190</v>
      </c>
      <c r="D162" s="99">
        <v>1.08</v>
      </c>
      <c r="E162" s="99"/>
      <c r="F162" s="99"/>
      <c r="G162" s="99">
        <v>324</v>
      </c>
      <c r="H162" s="99"/>
      <c r="I162" s="99"/>
      <c r="J162" s="99"/>
    </row>
    <row r="163" spans="1:10">
      <c r="A163" s="16">
        <v>159</v>
      </c>
      <c r="B163" s="30"/>
      <c r="C163" s="99" t="s">
        <v>191</v>
      </c>
      <c r="D163" s="99">
        <v>1.45</v>
      </c>
      <c r="E163" s="99"/>
      <c r="F163" s="99"/>
      <c r="G163" s="99">
        <v>435</v>
      </c>
      <c r="H163" s="99"/>
      <c r="I163" s="99"/>
      <c r="J163" s="99"/>
    </row>
    <row r="164" ht="24" spans="1:10">
      <c r="A164" s="16">
        <v>160</v>
      </c>
      <c r="B164" s="30"/>
      <c r="C164" s="99" t="s">
        <v>192</v>
      </c>
      <c r="D164" s="99">
        <v>10.93</v>
      </c>
      <c r="E164" s="99"/>
      <c r="F164" s="99"/>
      <c r="G164" s="99">
        <v>4279</v>
      </c>
      <c r="H164" s="99"/>
      <c r="I164" s="99"/>
      <c r="J164" s="99" t="s">
        <v>193</v>
      </c>
    </row>
    <row r="165" spans="1:10">
      <c r="A165" s="16">
        <v>161</v>
      </c>
      <c r="B165" s="30"/>
      <c r="C165" s="99" t="s">
        <v>194</v>
      </c>
      <c r="D165" s="99">
        <v>3.5</v>
      </c>
      <c r="E165" s="99"/>
      <c r="F165" s="99"/>
      <c r="G165" s="99">
        <v>1050</v>
      </c>
      <c r="H165" s="99"/>
      <c r="I165" s="99"/>
      <c r="J165" s="99"/>
    </row>
    <row r="166" ht="24" spans="1:10">
      <c r="A166" s="16">
        <v>162</v>
      </c>
      <c r="B166" s="30"/>
      <c r="C166" s="99" t="s">
        <v>112</v>
      </c>
      <c r="D166" s="99">
        <v>7.44</v>
      </c>
      <c r="E166" s="99"/>
      <c r="F166" s="99"/>
      <c r="G166" s="99">
        <v>3320</v>
      </c>
      <c r="H166" s="99"/>
      <c r="I166" s="99"/>
      <c r="J166" s="99" t="s">
        <v>195</v>
      </c>
    </row>
    <row r="167" spans="1:10">
      <c r="A167" s="16">
        <v>163</v>
      </c>
      <c r="B167" s="30"/>
      <c r="C167" s="99" t="s">
        <v>183</v>
      </c>
      <c r="D167" s="99">
        <v>33.41</v>
      </c>
      <c r="E167" s="99"/>
      <c r="F167" s="99"/>
      <c r="G167" s="99">
        <v>10000</v>
      </c>
      <c r="H167" s="99"/>
      <c r="I167" s="99"/>
      <c r="J167" s="99" t="s">
        <v>189</v>
      </c>
    </row>
    <row r="168" spans="1:10">
      <c r="A168" s="16">
        <v>164</v>
      </c>
      <c r="B168" s="30"/>
      <c r="C168" s="99" t="s">
        <v>196</v>
      </c>
      <c r="D168" s="99">
        <v>32.8</v>
      </c>
      <c r="E168" s="99"/>
      <c r="F168" s="99"/>
      <c r="G168" s="99">
        <v>10000</v>
      </c>
      <c r="H168" s="99"/>
      <c r="I168" s="99"/>
      <c r="J168" s="99" t="s">
        <v>189</v>
      </c>
    </row>
    <row r="169" spans="1:10">
      <c r="A169" s="16">
        <v>165</v>
      </c>
      <c r="B169" s="30"/>
      <c r="C169" s="99" t="s">
        <v>197</v>
      </c>
      <c r="D169" s="99">
        <v>20.73</v>
      </c>
      <c r="E169" s="99"/>
      <c r="F169" s="99"/>
      <c r="G169" s="99">
        <v>10000</v>
      </c>
      <c r="H169" s="99"/>
      <c r="I169" s="99"/>
      <c r="J169" s="99" t="s">
        <v>189</v>
      </c>
    </row>
    <row r="170" spans="1:10">
      <c r="A170" s="16">
        <v>166</v>
      </c>
      <c r="B170" s="30"/>
      <c r="C170" s="99" t="s">
        <v>198</v>
      </c>
      <c r="D170" s="99">
        <v>20.78</v>
      </c>
      <c r="E170" s="99"/>
      <c r="F170" s="99"/>
      <c r="G170" s="99">
        <v>10000</v>
      </c>
      <c r="H170" s="99"/>
      <c r="I170" s="99"/>
      <c r="J170" s="99" t="s">
        <v>189</v>
      </c>
    </row>
    <row r="171" spans="1:10">
      <c r="A171" s="16">
        <v>167</v>
      </c>
      <c r="B171" s="30"/>
      <c r="C171" s="99" t="s">
        <v>199</v>
      </c>
      <c r="D171" s="99">
        <v>8.32</v>
      </c>
      <c r="E171" s="99"/>
      <c r="F171" s="99"/>
      <c r="G171" s="99">
        <v>4160</v>
      </c>
      <c r="H171" s="99"/>
      <c r="I171" s="99"/>
      <c r="J171" s="99"/>
    </row>
    <row r="172" spans="1:10">
      <c r="A172" s="16">
        <v>168</v>
      </c>
      <c r="B172" s="30"/>
      <c r="C172" s="99" t="s">
        <v>200</v>
      </c>
      <c r="D172" s="99">
        <v>14.6</v>
      </c>
      <c r="E172" s="99"/>
      <c r="F172" s="99"/>
      <c r="G172" s="99">
        <v>4380</v>
      </c>
      <c r="H172" s="99"/>
      <c r="I172" s="99"/>
      <c r="J172" s="99"/>
    </row>
    <row r="173" spans="1:10">
      <c r="A173" s="16">
        <v>169</v>
      </c>
      <c r="B173" s="30"/>
      <c r="C173" s="99" t="s">
        <v>201</v>
      </c>
      <c r="D173" s="99">
        <v>3.6</v>
      </c>
      <c r="E173" s="99"/>
      <c r="F173" s="99"/>
      <c r="G173" s="99">
        <v>1080</v>
      </c>
      <c r="H173" s="99"/>
      <c r="I173" s="99"/>
      <c r="J173" s="99"/>
    </row>
    <row r="174" spans="1:10">
      <c r="A174" s="16">
        <v>170</v>
      </c>
      <c r="B174" s="30"/>
      <c r="C174" s="99" t="s">
        <v>202</v>
      </c>
      <c r="D174" s="99">
        <v>15</v>
      </c>
      <c r="E174" s="99"/>
      <c r="F174" s="99"/>
      <c r="G174" s="99">
        <v>4500</v>
      </c>
      <c r="H174" s="99"/>
      <c r="I174" s="99"/>
      <c r="J174" s="99"/>
    </row>
    <row r="175" spans="1:10">
      <c r="A175" s="16">
        <v>171</v>
      </c>
      <c r="B175" s="30"/>
      <c r="C175" s="99" t="s">
        <v>203</v>
      </c>
      <c r="D175" s="99">
        <v>8</v>
      </c>
      <c r="E175" s="99"/>
      <c r="F175" s="99"/>
      <c r="G175" s="99">
        <v>2400</v>
      </c>
      <c r="H175" s="99"/>
      <c r="I175" s="99"/>
      <c r="J175" s="99"/>
    </row>
    <row r="176" spans="1:10">
      <c r="A176" s="16">
        <v>172</v>
      </c>
      <c r="B176" s="30"/>
      <c r="C176" s="99" t="s">
        <v>204</v>
      </c>
      <c r="D176" s="99">
        <v>5</v>
      </c>
      <c r="E176" s="99"/>
      <c r="F176" s="99"/>
      <c r="G176" s="99">
        <v>1500</v>
      </c>
      <c r="H176" s="99"/>
      <c r="I176" s="99"/>
      <c r="J176" s="99"/>
    </row>
    <row r="177" spans="1:10">
      <c r="A177" s="16">
        <v>173</v>
      </c>
      <c r="B177" s="30"/>
      <c r="C177" s="99" t="s">
        <v>205</v>
      </c>
      <c r="D177" s="99">
        <v>13.3</v>
      </c>
      <c r="E177" s="99"/>
      <c r="F177" s="99"/>
      <c r="G177" s="99">
        <v>3990</v>
      </c>
      <c r="H177" s="99"/>
      <c r="I177" s="99"/>
      <c r="J177" s="99"/>
    </row>
    <row r="178" spans="1:10">
      <c r="A178" s="16">
        <v>174</v>
      </c>
      <c r="B178" s="30"/>
      <c r="C178" s="99" t="s">
        <v>206</v>
      </c>
      <c r="D178" s="99">
        <v>10.7</v>
      </c>
      <c r="E178" s="99"/>
      <c r="F178" s="99"/>
      <c r="G178" s="99">
        <v>3670</v>
      </c>
      <c r="H178" s="99"/>
      <c r="I178" s="99"/>
      <c r="J178" s="99"/>
    </row>
    <row r="179" spans="1:10">
      <c r="A179" s="16">
        <v>175</v>
      </c>
      <c r="B179" s="30"/>
      <c r="C179" s="99" t="s">
        <v>207</v>
      </c>
      <c r="D179" s="99">
        <v>8.4</v>
      </c>
      <c r="E179" s="99"/>
      <c r="F179" s="99"/>
      <c r="G179" s="99">
        <v>2520</v>
      </c>
      <c r="H179" s="99"/>
      <c r="I179" s="99"/>
      <c r="J179" s="99"/>
    </row>
    <row r="180" spans="1:10">
      <c r="A180" s="16">
        <v>176</v>
      </c>
      <c r="B180" s="30"/>
      <c r="C180" s="99" t="s">
        <v>208</v>
      </c>
      <c r="D180" s="99">
        <v>13.9</v>
      </c>
      <c r="E180" s="99"/>
      <c r="F180" s="99"/>
      <c r="G180" s="99">
        <v>4170</v>
      </c>
      <c r="H180" s="99"/>
      <c r="I180" s="99"/>
      <c r="J180" s="99"/>
    </row>
    <row r="181" spans="1:10">
      <c r="A181" s="16">
        <v>177</v>
      </c>
      <c r="B181" s="30"/>
      <c r="C181" s="99" t="s">
        <v>209</v>
      </c>
      <c r="D181" s="99">
        <v>7.5</v>
      </c>
      <c r="E181" s="99"/>
      <c r="F181" s="99"/>
      <c r="G181" s="99">
        <v>2510</v>
      </c>
      <c r="H181" s="99"/>
      <c r="I181" s="99"/>
      <c r="J181" s="99"/>
    </row>
    <row r="182" spans="1:10">
      <c r="A182" s="16">
        <v>178</v>
      </c>
      <c r="B182" s="30"/>
      <c r="C182" s="99" t="s">
        <v>210</v>
      </c>
      <c r="D182" s="99">
        <v>12.7</v>
      </c>
      <c r="E182" s="99"/>
      <c r="F182" s="99"/>
      <c r="G182" s="99">
        <v>3810</v>
      </c>
      <c r="H182" s="99"/>
      <c r="I182" s="99"/>
      <c r="J182" s="99"/>
    </row>
    <row r="183" spans="1:10">
      <c r="A183" s="16">
        <v>179</v>
      </c>
      <c r="B183" s="30"/>
      <c r="C183" s="99" t="s">
        <v>211</v>
      </c>
      <c r="D183" s="99">
        <v>10.1</v>
      </c>
      <c r="E183" s="99"/>
      <c r="F183" s="99"/>
      <c r="G183" s="99">
        <v>3410</v>
      </c>
      <c r="H183" s="99"/>
      <c r="I183" s="99"/>
      <c r="J183" s="99"/>
    </row>
    <row r="184" spans="1:10">
      <c r="A184" s="16">
        <v>180</v>
      </c>
      <c r="B184" s="30"/>
      <c r="C184" s="99" t="s">
        <v>212</v>
      </c>
      <c r="D184" s="99">
        <v>1.9</v>
      </c>
      <c r="E184" s="99"/>
      <c r="F184" s="99"/>
      <c r="G184" s="99">
        <v>570</v>
      </c>
      <c r="H184" s="99"/>
      <c r="I184" s="99"/>
      <c r="J184" s="99"/>
    </row>
    <row r="185" spans="1:10">
      <c r="A185" s="16">
        <v>181</v>
      </c>
      <c r="B185" s="30"/>
      <c r="C185" s="99" t="s">
        <v>213</v>
      </c>
      <c r="D185" s="99">
        <v>6.1</v>
      </c>
      <c r="E185" s="99"/>
      <c r="F185" s="99"/>
      <c r="G185" s="99">
        <v>1830</v>
      </c>
      <c r="H185" s="99"/>
      <c r="I185" s="99"/>
      <c r="J185" s="99"/>
    </row>
    <row r="186" spans="1:10">
      <c r="A186" s="16">
        <v>182</v>
      </c>
      <c r="B186" s="30"/>
      <c r="C186" s="99" t="s">
        <v>214</v>
      </c>
      <c r="D186" s="99">
        <v>11.1</v>
      </c>
      <c r="E186" s="99"/>
      <c r="F186" s="99"/>
      <c r="G186" s="99">
        <v>3710</v>
      </c>
      <c r="H186" s="99"/>
      <c r="I186" s="99"/>
      <c r="J186" s="99"/>
    </row>
    <row r="187" spans="1:10">
      <c r="A187" s="16">
        <v>183</v>
      </c>
      <c r="B187" s="30"/>
      <c r="C187" s="99" t="s">
        <v>215</v>
      </c>
      <c r="D187" s="99">
        <v>9</v>
      </c>
      <c r="E187" s="99"/>
      <c r="F187" s="99"/>
      <c r="G187" s="99">
        <v>2700</v>
      </c>
      <c r="H187" s="99"/>
      <c r="I187" s="99"/>
      <c r="J187" s="99"/>
    </row>
    <row r="188" spans="1:10">
      <c r="A188" s="16">
        <v>184</v>
      </c>
      <c r="B188" s="30"/>
      <c r="C188" s="99" t="s">
        <v>216</v>
      </c>
      <c r="D188" s="99">
        <v>5.1</v>
      </c>
      <c r="E188" s="99"/>
      <c r="F188" s="99"/>
      <c r="G188" s="99">
        <v>1530</v>
      </c>
      <c r="H188" s="99"/>
      <c r="I188" s="99"/>
      <c r="J188" s="99" t="s">
        <v>217</v>
      </c>
    </row>
    <row r="189" spans="1:10">
      <c r="A189" s="16">
        <v>185</v>
      </c>
      <c r="B189" s="30"/>
      <c r="C189" s="99" t="s">
        <v>218</v>
      </c>
      <c r="D189" s="99">
        <v>8.9</v>
      </c>
      <c r="E189" s="99"/>
      <c r="F189" s="99"/>
      <c r="G189" s="99">
        <v>2670</v>
      </c>
      <c r="H189" s="99"/>
      <c r="I189" s="99"/>
      <c r="J189" s="99"/>
    </row>
    <row r="190" spans="1:10">
      <c r="A190" s="16">
        <v>186</v>
      </c>
      <c r="B190" s="30"/>
      <c r="C190" s="99" t="s">
        <v>219</v>
      </c>
      <c r="D190" s="99">
        <v>1.7</v>
      </c>
      <c r="E190" s="99"/>
      <c r="F190" s="99"/>
      <c r="G190" s="99">
        <v>510</v>
      </c>
      <c r="H190" s="99"/>
      <c r="I190" s="99"/>
      <c r="J190" s="99"/>
    </row>
    <row r="191" spans="1:10">
      <c r="A191" s="16">
        <v>187</v>
      </c>
      <c r="B191" s="30"/>
      <c r="C191" s="99" t="s">
        <v>220</v>
      </c>
      <c r="D191" s="99">
        <v>10.7</v>
      </c>
      <c r="E191" s="99"/>
      <c r="F191" s="99"/>
      <c r="G191" s="99">
        <v>3210</v>
      </c>
      <c r="H191" s="99"/>
      <c r="I191" s="99"/>
      <c r="J191" s="99"/>
    </row>
    <row r="192" spans="1:10">
      <c r="A192" s="16">
        <v>188</v>
      </c>
      <c r="B192" s="30"/>
      <c r="C192" s="99" t="s">
        <v>221</v>
      </c>
      <c r="D192" s="99">
        <v>6.5</v>
      </c>
      <c r="E192" s="99"/>
      <c r="F192" s="99"/>
      <c r="G192" s="99">
        <v>1950</v>
      </c>
      <c r="H192" s="99"/>
      <c r="I192" s="99"/>
      <c r="J192" s="99"/>
    </row>
    <row r="193" spans="1:10">
      <c r="A193" s="16">
        <v>189</v>
      </c>
      <c r="B193" s="30"/>
      <c r="C193" s="99" t="s">
        <v>222</v>
      </c>
      <c r="D193" s="99">
        <v>8.3</v>
      </c>
      <c r="E193" s="99"/>
      <c r="F193" s="99"/>
      <c r="G193" s="99">
        <v>2490</v>
      </c>
      <c r="H193" s="99"/>
      <c r="I193" s="99"/>
      <c r="J193" s="99"/>
    </row>
    <row r="194" spans="1:10">
      <c r="A194" s="16">
        <v>190</v>
      </c>
      <c r="B194" s="30"/>
      <c r="C194" s="99" t="s">
        <v>223</v>
      </c>
      <c r="D194" s="99">
        <v>7.9</v>
      </c>
      <c r="E194" s="99"/>
      <c r="F194" s="99"/>
      <c r="G194" s="99">
        <v>2370</v>
      </c>
      <c r="H194" s="99"/>
      <c r="I194" s="99"/>
      <c r="J194" s="99"/>
    </row>
    <row r="195" spans="1:10">
      <c r="A195" s="16">
        <v>191</v>
      </c>
      <c r="B195" s="30"/>
      <c r="C195" s="99" t="s">
        <v>224</v>
      </c>
      <c r="D195" s="99">
        <v>10.3</v>
      </c>
      <c r="E195" s="99"/>
      <c r="F195" s="99"/>
      <c r="G195" s="99">
        <v>3090</v>
      </c>
      <c r="H195" s="99"/>
      <c r="I195" s="99"/>
      <c r="J195" s="99"/>
    </row>
    <row r="196" spans="1:10">
      <c r="A196" s="16">
        <v>192</v>
      </c>
      <c r="B196" s="30"/>
      <c r="C196" s="99" t="s">
        <v>225</v>
      </c>
      <c r="D196" s="99">
        <v>8.1</v>
      </c>
      <c r="E196" s="99"/>
      <c r="F196" s="99"/>
      <c r="G196" s="99">
        <v>2430</v>
      </c>
      <c r="H196" s="99"/>
      <c r="I196" s="99"/>
      <c r="J196" s="99"/>
    </row>
    <row r="197" spans="1:10">
      <c r="A197" s="16">
        <v>193</v>
      </c>
      <c r="B197" s="30"/>
      <c r="C197" s="99" t="s">
        <v>226</v>
      </c>
      <c r="D197" s="99">
        <v>11.3</v>
      </c>
      <c r="E197" s="99"/>
      <c r="F197" s="99"/>
      <c r="G197" s="99">
        <v>3390</v>
      </c>
      <c r="H197" s="99"/>
      <c r="I197" s="99"/>
      <c r="J197" s="99"/>
    </row>
    <row r="198" spans="1:10">
      <c r="A198" s="16">
        <v>194</v>
      </c>
      <c r="B198" s="30"/>
      <c r="C198" s="99" t="s">
        <v>227</v>
      </c>
      <c r="D198" s="99">
        <v>8.5</v>
      </c>
      <c r="E198" s="99"/>
      <c r="F198" s="99"/>
      <c r="G198" s="99">
        <v>2550</v>
      </c>
      <c r="H198" s="99"/>
      <c r="I198" s="99"/>
      <c r="J198" s="99"/>
    </row>
    <row r="199" spans="1:10">
      <c r="A199" s="16">
        <v>195</v>
      </c>
      <c r="B199" s="30"/>
      <c r="C199" s="99" t="s">
        <v>228</v>
      </c>
      <c r="D199" s="99">
        <v>7.1</v>
      </c>
      <c r="E199" s="99"/>
      <c r="F199" s="99"/>
      <c r="G199" s="99">
        <v>2390</v>
      </c>
      <c r="H199" s="99"/>
      <c r="I199" s="99"/>
      <c r="J199" s="99"/>
    </row>
    <row r="200" spans="1:10">
      <c r="A200" s="16">
        <v>196</v>
      </c>
      <c r="B200" s="30"/>
      <c r="C200" s="99" t="s">
        <v>229</v>
      </c>
      <c r="D200" s="99">
        <v>8.9</v>
      </c>
      <c r="E200" s="99"/>
      <c r="F200" s="99"/>
      <c r="G200" s="99">
        <v>2670</v>
      </c>
      <c r="H200" s="99"/>
      <c r="I200" s="99"/>
      <c r="J200" s="99"/>
    </row>
    <row r="201" spans="1:10">
      <c r="A201" s="16">
        <v>197</v>
      </c>
      <c r="B201" s="30"/>
      <c r="C201" s="99" t="s">
        <v>230</v>
      </c>
      <c r="D201" s="99">
        <v>8.5</v>
      </c>
      <c r="E201" s="99"/>
      <c r="F201" s="99"/>
      <c r="G201" s="99">
        <v>2770</v>
      </c>
      <c r="H201" s="99"/>
      <c r="I201" s="99"/>
      <c r="J201" s="99"/>
    </row>
    <row r="202" spans="1:10">
      <c r="A202" s="16">
        <v>198</v>
      </c>
      <c r="B202" s="30"/>
      <c r="C202" s="99" t="s">
        <v>231</v>
      </c>
      <c r="D202" s="99">
        <v>3.3</v>
      </c>
      <c r="E202" s="99"/>
      <c r="F202" s="99"/>
      <c r="G202" s="99">
        <v>990</v>
      </c>
      <c r="H202" s="99"/>
      <c r="I202" s="99"/>
      <c r="J202" s="99"/>
    </row>
    <row r="203" spans="1:10">
      <c r="A203" s="16">
        <v>199</v>
      </c>
      <c r="B203" s="30"/>
      <c r="C203" s="99" t="s">
        <v>232</v>
      </c>
      <c r="D203" s="99">
        <v>9.9</v>
      </c>
      <c r="E203" s="99"/>
      <c r="F203" s="99"/>
      <c r="G203" s="99">
        <v>2970</v>
      </c>
      <c r="H203" s="99"/>
      <c r="I203" s="99"/>
      <c r="J203" s="99"/>
    </row>
    <row r="204" spans="1:10">
      <c r="A204" s="16">
        <v>200</v>
      </c>
      <c r="B204" s="30"/>
      <c r="C204" s="99" t="s">
        <v>233</v>
      </c>
      <c r="D204" s="99">
        <v>2.6</v>
      </c>
      <c r="E204" s="99"/>
      <c r="F204" s="99"/>
      <c r="G204" s="99">
        <v>780</v>
      </c>
      <c r="H204" s="99"/>
      <c r="I204" s="99"/>
      <c r="J204" s="99"/>
    </row>
    <row r="205" spans="1:10">
      <c r="A205" s="16">
        <v>201</v>
      </c>
      <c r="B205" s="30"/>
      <c r="C205" s="99" t="s">
        <v>234</v>
      </c>
      <c r="D205" s="99">
        <v>2.78</v>
      </c>
      <c r="E205" s="99"/>
      <c r="F205" s="99"/>
      <c r="G205" s="99">
        <v>834</v>
      </c>
      <c r="H205" s="99"/>
      <c r="I205" s="99"/>
      <c r="J205" s="99"/>
    </row>
    <row r="206" spans="1:10">
      <c r="A206" s="16">
        <v>202</v>
      </c>
      <c r="B206" s="30"/>
      <c r="C206" s="99" t="s">
        <v>235</v>
      </c>
      <c r="D206" s="99">
        <v>5.1</v>
      </c>
      <c r="E206" s="99"/>
      <c r="F206" s="99"/>
      <c r="G206" s="99">
        <v>1530</v>
      </c>
      <c r="H206" s="99"/>
      <c r="I206" s="99"/>
      <c r="J206" s="99"/>
    </row>
    <row r="207" spans="1:10">
      <c r="A207" s="16">
        <v>203</v>
      </c>
      <c r="B207" s="30"/>
      <c r="C207" s="99" t="s">
        <v>236</v>
      </c>
      <c r="D207" s="99">
        <v>6</v>
      </c>
      <c r="E207" s="99"/>
      <c r="F207" s="99"/>
      <c r="G207" s="99">
        <v>1800</v>
      </c>
      <c r="H207" s="99"/>
      <c r="I207" s="99"/>
      <c r="J207" s="99"/>
    </row>
    <row r="208" spans="1:10">
      <c r="A208" s="16">
        <v>204</v>
      </c>
      <c r="B208" s="30"/>
      <c r="C208" s="99" t="s">
        <v>237</v>
      </c>
      <c r="D208" s="99">
        <v>15.3</v>
      </c>
      <c r="E208" s="99"/>
      <c r="F208" s="99"/>
      <c r="G208" s="99">
        <v>4590</v>
      </c>
      <c r="H208" s="99"/>
      <c r="I208" s="99"/>
      <c r="J208" s="99"/>
    </row>
    <row r="209" spans="1:10">
      <c r="A209" s="16">
        <v>205</v>
      </c>
      <c r="B209" s="30"/>
      <c r="C209" s="99" t="s">
        <v>216</v>
      </c>
      <c r="D209" s="99">
        <v>1</v>
      </c>
      <c r="E209" s="99"/>
      <c r="F209" s="99"/>
      <c r="G209" s="99">
        <v>300</v>
      </c>
      <c r="H209" s="99"/>
      <c r="I209" s="99"/>
      <c r="J209" s="99" t="s">
        <v>238</v>
      </c>
    </row>
    <row r="210" spans="1:10">
      <c r="A210" s="16">
        <v>206</v>
      </c>
      <c r="B210" s="30"/>
      <c r="C210" s="99" t="s">
        <v>239</v>
      </c>
      <c r="D210" s="99">
        <v>7.4</v>
      </c>
      <c r="E210" s="99"/>
      <c r="F210" s="99"/>
      <c r="G210" s="99">
        <v>2600</v>
      </c>
      <c r="H210" s="99"/>
      <c r="I210" s="99"/>
      <c r="J210" s="99"/>
    </row>
    <row r="211" spans="1:10">
      <c r="A211" s="16">
        <v>207</v>
      </c>
      <c r="B211" s="30"/>
      <c r="C211" s="99" t="s">
        <v>240</v>
      </c>
      <c r="D211" s="99">
        <v>4.4</v>
      </c>
      <c r="E211" s="99"/>
      <c r="F211" s="99"/>
      <c r="G211" s="99">
        <v>1320</v>
      </c>
      <c r="H211" s="99"/>
      <c r="I211" s="99"/>
      <c r="J211" s="99"/>
    </row>
    <row r="212" spans="1:10">
      <c r="A212" s="16">
        <v>208</v>
      </c>
      <c r="B212" s="30"/>
      <c r="C212" s="99" t="s">
        <v>241</v>
      </c>
      <c r="D212" s="99">
        <v>14.7</v>
      </c>
      <c r="E212" s="99"/>
      <c r="F212" s="99"/>
      <c r="G212" s="99">
        <v>4790</v>
      </c>
      <c r="H212" s="99"/>
      <c r="I212" s="99"/>
      <c r="J212" s="99"/>
    </row>
    <row r="213" spans="1:10">
      <c r="A213" s="16">
        <v>209</v>
      </c>
      <c r="B213" s="30"/>
      <c r="C213" s="99" t="s">
        <v>242</v>
      </c>
      <c r="D213" s="99">
        <v>4.4</v>
      </c>
      <c r="E213" s="99"/>
      <c r="F213" s="99"/>
      <c r="G213" s="99">
        <v>1320</v>
      </c>
      <c r="H213" s="99"/>
      <c r="I213" s="99"/>
      <c r="J213" s="99"/>
    </row>
    <row r="214" spans="1:10">
      <c r="A214" s="16">
        <v>210</v>
      </c>
      <c r="B214" s="30"/>
      <c r="C214" s="99" t="s">
        <v>243</v>
      </c>
      <c r="D214" s="99">
        <v>3.6</v>
      </c>
      <c r="E214" s="99"/>
      <c r="F214" s="99"/>
      <c r="G214" s="99">
        <v>1080</v>
      </c>
      <c r="H214" s="99"/>
      <c r="I214" s="99"/>
      <c r="J214" s="99"/>
    </row>
    <row r="215" spans="1:10">
      <c r="A215" s="16">
        <v>211</v>
      </c>
      <c r="B215" s="30"/>
      <c r="C215" s="99" t="s">
        <v>244</v>
      </c>
      <c r="D215" s="99">
        <v>8.3</v>
      </c>
      <c r="E215" s="99"/>
      <c r="F215" s="99"/>
      <c r="G215" s="99">
        <v>2490</v>
      </c>
      <c r="H215" s="99"/>
      <c r="I215" s="99"/>
      <c r="J215" s="99"/>
    </row>
    <row r="216" spans="1:10">
      <c r="A216" s="16">
        <v>212</v>
      </c>
      <c r="B216" s="30"/>
      <c r="C216" s="99" t="s">
        <v>245</v>
      </c>
      <c r="D216" s="99">
        <v>6.6</v>
      </c>
      <c r="E216" s="99"/>
      <c r="F216" s="99"/>
      <c r="G216" s="99">
        <v>1980</v>
      </c>
      <c r="H216" s="99"/>
      <c r="I216" s="99"/>
      <c r="J216" s="99"/>
    </row>
    <row r="217" spans="1:10">
      <c r="A217" s="16">
        <v>213</v>
      </c>
      <c r="B217" s="30"/>
      <c r="C217" s="99" t="s">
        <v>246</v>
      </c>
      <c r="D217" s="99">
        <v>7.4</v>
      </c>
      <c r="E217" s="99"/>
      <c r="F217" s="99"/>
      <c r="G217" s="99">
        <v>2440</v>
      </c>
      <c r="H217" s="99"/>
      <c r="I217" s="99"/>
      <c r="J217" s="99"/>
    </row>
    <row r="218" spans="1:10">
      <c r="A218" s="16">
        <v>214</v>
      </c>
      <c r="B218" s="30"/>
      <c r="C218" s="99" t="s">
        <v>247</v>
      </c>
      <c r="D218" s="99">
        <v>2.4</v>
      </c>
      <c r="E218" s="99"/>
      <c r="F218" s="99"/>
      <c r="G218" s="99">
        <v>720</v>
      </c>
      <c r="H218" s="99"/>
      <c r="I218" s="99"/>
      <c r="J218" s="99"/>
    </row>
    <row r="219" spans="1:10">
      <c r="A219" s="16">
        <v>215</v>
      </c>
      <c r="B219" s="30"/>
      <c r="C219" s="99" t="s">
        <v>248</v>
      </c>
      <c r="D219" s="99">
        <v>1.2</v>
      </c>
      <c r="E219" s="99"/>
      <c r="F219" s="99"/>
      <c r="G219" s="99">
        <v>360</v>
      </c>
      <c r="H219" s="99"/>
      <c r="I219" s="99"/>
      <c r="J219" s="99"/>
    </row>
    <row r="220" spans="1:10">
      <c r="A220" s="16">
        <v>216</v>
      </c>
      <c r="B220" s="30"/>
      <c r="C220" s="99" t="s">
        <v>249</v>
      </c>
      <c r="D220" s="99">
        <v>4.9</v>
      </c>
      <c r="E220" s="99"/>
      <c r="F220" s="99"/>
      <c r="G220" s="99">
        <v>1470</v>
      </c>
      <c r="H220" s="99"/>
      <c r="I220" s="99"/>
      <c r="J220" s="99"/>
    </row>
    <row r="221" spans="1:10">
      <c r="A221" s="16">
        <v>217</v>
      </c>
      <c r="B221" s="30"/>
      <c r="C221" s="99" t="s">
        <v>250</v>
      </c>
      <c r="D221" s="99">
        <v>11.5</v>
      </c>
      <c r="E221" s="99"/>
      <c r="F221" s="99"/>
      <c r="G221" s="99">
        <v>3450</v>
      </c>
      <c r="H221" s="99"/>
      <c r="I221" s="99"/>
      <c r="J221" s="99"/>
    </row>
    <row r="222" spans="1:10">
      <c r="A222" s="16">
        <v>218</v>
      </c>
      <c r="B222" s="30"/>
      <c r="C222" s="99" t="s">
        <v>251</v>
      </c>
      <c r="D222" s="99">
        <v>5.4</v>
      </c>
      <c r="E222" s="99"/>
      <c r="F222" s="99"/>
      <c r="G222" s="99">
        <v>2080</v>
      </c>
      <c r="H222" s="99"/>
      <c r="I222" s="99"/>
      <c r="J222" s="99"/>
    </row>
    <row r="223" spans="1:10">
      <c r="A223" s="16">
        <v>219</v>
      </c>
      <c r="B223" s="30"/>
      <c r="C223" s="99" t="s">
        <v>252</v>
      </c>
      <c r="D223" s="99">
        <v>1</v>
      </c>
      <c r="E223" s="99"/>
      <c r="F223" s="99"/>
      <c r="G223" s="99">
        <v>300</v>
      </c>
      <c r="H223" s="99"/>
      <c r="I223" s="99"/>
      <c r="J223" s="99"/>
    </row>
    <row r="224" spans="1:10">
      <c r="A224" s="16">
        <v>220</v>
      </c>
      <c r="B224" s="30"/>
      <c r="C224" s="99" t="s">
        <v>253</v>
      </c>
      <c r="D224" s="99">
        <v>2.8</v>
      </c>
      <c r="E224" s="99"/>
      <c r="F224" s="99"/>
      <c r="G224" s="99">
        <v>840</v>
      </c>
      <c r="H224" s="99"/>
      <c r="I224" s="99"/>
      <c r="J224" s="99"/>
    </row>
    <row r="225" spans="1:10">
      <c r="A225" s="16">
        <v>221</v>
      </c>
      <c r="B225" s="30"/>
      <c r="C225" s="99" t="s">
        <v>254</v>
      </c>
      <c r="D225" s="99">
        <v>6.78</v>
      </c>
      <c r="E225" s="99"/>
      <c r="F225" s="99"/>
      <c r="G225" s="99">
        <v>2025</v>
      </c>
      <c r="H225" s="99"/>
      <c r="I225" s="99"/>
      <c r="J225" s="99"/>
    </row>
    <row r="226" spans="1:10">
      <c r="A226" s="16">
        <v>222</v>
      </c>
      <c r="B226" s="30"/>
      <c r="C226" s="99" t="s">
        <v>255</v>
      </c>
      <c r="D226" s="99">
        <v>4.56</v>
      </c>
      <c r="E226" s="99"/>
      <c r="F226" s="99"/>
      <c r="G226" s="99">
        <v>1807.2</v>
      </c>
      <c r="H226" s="99"/>
      <c r="I226" s="99"/>
      <c r="J226" s="99"/>
    </row>
    <row r="227" spans="1:10">
      <c r="A227" s="16">
        <v>223</v>
      </c>
      <c r="B227" s="30"/>
      <c r="C227" s="99" t="s">
        <v>192</v>
      </c>
      <c r="D227" s="99">
        <v>2.6</v>
      </c>
      <c r="E227" s="99"/>
      <c r="F227" s="99"/>
      <c r="G227" s="99">
        <v>1322</v>
      </c>
      <c r="H227" s="99"/>
      <c r="I227" s="99"/>
      <c r="J227" s="99"/>
    </row>
    <row r="228" ht="48" spans="1:10">
      <c r="A228" s="16">
        <v>224</v>
      </c>
      <c r="B228" s="30"/>
      <c r="C228" s="99" t="s">
        <v>256</v>
      </c>
      <c r="D228" s="99">
        <v>6.78</v>
      </c>
      <c r="E228" s="99"/>
      <c r="F228" s="99"/>
      <c r="G228" s="99">
        <v>2707</v>
      </c>
      <c r="H228" s="99"/>
      <c r="I228" s="99"/>
      <c r="J228" s="99" t="s">
        <v>257</v>
      </c>
    </row>
    <row r="229" spans="1:10">
      <c r="A229" s="16">
        <v>225</v>
      </c>
      <c r="B229" s="30"/>
      <c r="C229" s="99" t="s">
        <v>258</v>
      </c>
      <c r="D229" s="99">
        <v>10.14</v>
      </c>
      <c r="E229" s="99"/>
      <c r="F229" s="99"/>
      <c r="G229" s="99">
        <v>3857</v>
      </c>
      <c r="H229" s="99"/>
      <c r="I229" s="99"/>
      <c r="J229" s="99"/>
    </row>
    <row r="230" spans="1:10">
      <c r="A230" s="16">
        <v>226</v>
      </c>
      <c r="B230" s="30"/>
      <c r="C230" s="99" t="s">
        <v>259</v>
      </c>
      <c r="D230" s="99">
        <v>9.76</v>
      </c>
      <c r="E230" s="99"/>
      <c r="F230" s="99"/>
      <c r="G230" s="99">
        <v>3827</v>
      </c>
      <c r="H230" s="99"/>
      <c r="I230" s="99"/>
      <c r="J230" s="99"/>
    </row>
    <row r="231" spans="1:10">
      <c r="A231" s="16">
        <v>227</v>
      </c>
      <c r="B231" s="30"/>
      <c r="C231" s="99" t="s">
        <v>260</v>
      </c>
      <c r="D231" s="99">
        <v>5.34</v>
      </c>
      <c r="E231" s="99"/>
      <c r="F231" s="99"/>
      <c r="G231" s="99">
        <v>1575</v>
      </c>
      <c r="H231" s="99"/>
      <c r="I231" s="99"/>
      <c r="J231" s="99"/>
    </row>
    <row r="232" spans="1:10">
      <c r="A232" s="16">
        <v>228</v>
      </c>
      <c r="B232" s="30"/>
      <c r="C232" s="99" t="s">
        <v>261</v>
      </c>
      <c r="D232" s="99">
        <v>12.33</v>
      </c>
      <c r="E232" s="99"/>
      <c r="F232" s="99"/>
      <c r="G232" s="99">
        <v>4857</v>
      </c>
      <c r="H232" s="99"/>
      <c r="I232" s="99"/>
      <c r="J232" s="99" t="s">
        <v>262</v>
      </c>
    </row>
    <row r="233" spans="1:10">
      <c r="A233" s="16">
        <v>229</v>
      </c>
      <c r="B233" s="30"/>
      <c r="C233" s="99" t="s">
        <v>263</v>
      </c>
      <c r="D233" s="99">
        <v>3.73</v>
      </c>
      <c r="E233" s="99"/>
      <c r="F233" s="99"/>
      <c r="G233" s="99">
        <v>1095</v>
      </c>
      <c r="H233" s="99"/>
      <c r="I233" s="99"/>
      <c r="J233" s="99"/>
    </row>
    <row r="234" spans="1:10">
      <c r="A234" s="16">
        <v>230</v>
      </c>
      <c r="B234" s="30"/>
      <c r="C234" s="99" t="s">
        <v>264</v>
      </c>
      <c r="D234" s="99">
        <v>2.59</v>
      </c>
      <c r="E234" s="99"/>
      <c r="F234" s="99"/>
      <c r="G234" s="99">
        <v>765</v>
      </c>
      <c r="H234" s="99"/>
      <c r="I234" s="99"/>
      <c r="J234" s="99"/>
    </row>
    <row r="235" spans="1:10">
      <c r="A235" s="16">
        <v>231</v>
      </c>
      <c r="B235" s="30"/>
      <c r="C235" s="99" t="s">
        <v>265</v>
      </c>
      <c r="D235" s="99">
        <v>1.38</v>
      </c>
      <c r="E235" s="99"/>
      <c r="F235" s="99"/>
      <c r="G235" s="99">
        <v>405</v>
      </c>
      <c r="H235" s="99"/>
      <c r="I235" s="99"/>
      <c r="J235" s="99"/>
    </row>
    <row r="236" spans="1:10">
      <c r="A236" s="16">
        <v>232</v>
      </c>
      <c r="B236" s="30"/>
      <c r="C236" s="99" t="s">
        <v>266</v>
      </c>
      <c r="D236" s="99">
        <v>2.46</v>
      </c>
      <c r="E236" s="99"/>
      <c r="F236" s="99"/>
      <c r="G236" s="99">
        <v>852</v>
      </c>
      <c r="H236" s="99"/>
      <c r="I236" s="99"/>
      <c r="J236" s="99"/>
    </row>
    <row r="237" spans="1:10">
      <c r="A237" s="16">
        <v>233</v>
      </c>
      <c r="B237" s="30"/>
      <c r="C237" s="99" t="s">
        <v>267</v>
      </c>
      <c r="D237" s="99">
        <v>25.96</v>
      </c>
      <c r="E237" s="99"/>
      <c r="F237" s="99"/>
      <c r="G237" s="99">
        <v>10247</v>
      </c>
      <c r="H237" s="99"/>
      <c r="I237" s="99"/>
      <c r="J237" s="99"/>
    </row>
    <row r="238" spans="1:10">
      <c r="A238" s="16">
        <v>234</v>
      </c>
      <c r="B238" s="30"/>
      <c r="C238" s="99" t="s">
        <v>268</v>
      </c>
      <c r="D238" s="99">
        <v>5.25</v>
      </c>
      <c r="E238" s="99"/>
      <c r="F238" s="99"/>
      <c r="G238" s="99">
        <v>2127</v>
      </c>
      <c r="H238" s="99"/>
      <c r="I238" s="99"/>
      <c r="J238" s="99"/>
    </row>
    <row r="239" spans="1:10">
      <c r="A239" s="16">
        <v>235</v>
      </c>
      <c r="B239" s="30"/>
      <c r="C239" s="99" t="s">
        <v>269</v>
      </c>
      <c r="D239" s="99">
        <v>4.45</v>
      </c>
      <c r="E239" s="99"/>
      <c r="F239" s="99"/>
      <c r="G239" s="99">
        <v>1755</v>
      </c>
      <c r="H239" s="99"/>
      <c r="I239" s="99"/>
      <c r="J239" s="99"/>
    </row>
    <row r="240" spans="1:10">
      <c r="A240" s="16">
        <v>236</v>
      </c>
      <c r="B240" s="30"/>
      <c r="C240" s="99" t="s">
        <v>270</v>
      </c>
      <c r="D240" s="99">
        <v>6.51</v>
      </c>
      <c r="E240" s="99"/>
      <c r="F240" s="99"/>
      <c r="G240" s="99">
        <v>1935</v>
      </c>
      <c r="H240" s="99"/>
      <c r="I240" s="99"/>
      <c r="J240" s="99"/>
    </row>
    <row r="241" spans="1:10">
      <c r="A241" s="16">
        <v>237</v>
      </c>
      <c r="B241" s="30"/>
      <c r="C241" s="99" t="s">
        <v>271</v>
      </c>
      <c r="D241" s="99">
        <v>15</v>
      </c>
      <c r="E241" s="99"/>
      <c r="F241" s="99"/>
      <c r="G241" s="99">
        <v>5087</v>
      </c>
      <c r="H241" s="99"/>
      <c r="I241" s="99"/>
      <c r="J241" s="99"/>
    </row>
    <row r="242" spans="1:10">
      <c r="A242" s="16">
        <v>238</v>
      </c>
      <c r="B242" s="30"/>
      <c r="C242" s="99" t="s">
        <v>272</v>
      </c>
      <c r="D242" s="99">
        <v>2.17</v>
      </c>
      <c r="E242" s="99"/>
      <c r="F242" s="99"/>
      <c r="G242" s="99">
        <v>645</v>
      </c>
      <c r="H242" s="99"/>
      <c r="I242" s="99"/>
      <c r="J242" s="99"/>
    </row>
    <row r="243" spans="1:10">
      <c r="A243" s="16">
        <v>239</v>
      </c>
      <c r="B243" s="30"/>
      <c r="C243" s="99" t="s">
        <v>273</v>
      </c>
      <c r="D243" s="99">
        <v>7.4</v>
      </c>
      <c r="E243" s="99"/>
      <c r="F243" s="99"/>
      <c r="G243" s="99">
        <v>3347</v>
      </c>
      <c r="H243" s="99"/>
      <c r="I243" s="99"/>
      <c r="J243" s="99"/>
    </row>
    <row r="244" spans="1:10">
      <c r="A244" s="16">
        <v>240</v>
      </c>
      <c r="B244" s="30"/>
      <c r="C244" s="99" t="s">
        <v>274</v>
      </c>
      <c r="D244" s="99">
        <v>3.3</v>
      </c>
      <c r="E244" s="99"/>
      <c r="F244" s="99"/>
      <c r="G244" s="99">
        <v>975</v>
      </c>
      <c r="H244" s="99"/>
      <c r="I244" s="99"/>
      <c r="J244" s="99"/>
    </row>
    <row r="245" ht="60" spans="1:10">
      <c r="A245" s="16">
        <v>241</v>
      </c>
      <c r="B245" s="30"/>
      <c r="C245" s="99" t="s">
        <v>275</v>
      </c>
      <c r="D245" s="99">
        <v>1.5</v>
      </c>
      <c r="E245" s="99"/>
      <c r="F245" s="99"/>
      <c r="G245" s="99">
        <v>435</v>
      </c>
      <c r="H245" s="99"/>
      <c r="I245" s="99"/>
      <c r="J245" s="99" t="s">
        <v>276</v>
      </c>
    </row>
    <row r="246" spans="1:10">
      <c r="A246" s="16">
        <v>242</v>
      </c>
      <c r="B246" s="30"/>
      <c r="C246" s="99" t="s">
        <v>277</v>
      </c>
      <c r="D246" s="99">
        <v>18.6</v>
      </c>
      <c r="E246" s="99"/>
      <c r="F246" s="99"/>
      <c r="G246" s="99">
        <v>8647</v>
      </c>
      <c r="H246" s="99"/>
      <c r="I246" s="99"/>
      <c r="J246" s="99"/>
    </row>
    <row r="247" spans="1:10">
      <c r="A247" s="16">
        <v>243</v>
      </c>
      <c r="B247" s="30"/>
      <c r="C247" s="99" t="s">
        <v>278</v>
      </c>
      <c r="D247" s="99">
        <v>5.6</v>
      </c>
      <c r="E247" s="99"/>
      <c r="F247" s="99"/>
      <c r="G247" s="99">
        <v>2047</v>
      </c>
      <c r="H247" s="99"/>
      <c r="I247" s="99"/>
      <c r="J247" s="99"/>
    </row>
    <row r="248" spans="1:10">
      <c r="A248" s="16">
        <v>244</v>
      </c>
      <c r="B248" s="30"/>
      <c r="C248" s="99" t="s">
        <v>279</v>
      </c>
      <c r="D248" s="99">
        <v>8.8</v>
      </c>
      <c r="E248" s="99"/>
      <c r="F248" s="99"/>
      <c r="G248" s="99">
        <v>4207</v>
      </c>
      <c r="H248" s="99"/>
      <c r="I248" s="99"/>
      <c r="J248" s="99"/>
    </row>
    <row r="249" spans="1:10">
      <c r="A249" s="16">
        <v>245</v>
      </c>
      <c r="B249" s="30"/>
      <c r="C249" s="99" t="s">
        <v>280</v>
      </c>
      <c r="D249" s="99">
        <v>6.5</v>
      </c>
      <c r="E249" s="99"/>
      <c r="F249" s="99"/>
      <c r="G249" s="99">
        <v>1935</v>
      </c>
      <c r="H249" s="99"/>
      <c r="I249" s="99"/>
      <c r="J249" s="99"/>
    </row>
    <row r="250" spans="1:10">
      <c r="A250" s="16">
        <v>246</v>
      </c>
      <c r="B250" s="30"/>
      <c r="C250" s="99" t="s">
        <v>281</v>
      </c>
      <c r="D250" s="99">
        <v>6.8</v>
      </c>
      <c r="E250" s="99"/>
      <c r="F250" s="99"/>
      <c r="G250" s="99">
        <v>2287</v>
      </c>
      <c r="H250" s="99"/>
      <c r="I250" s="99"/>
      <c r="J250" s="99"/>
    </row>
    <row r="251" spans="1:10">
      <c r="A251" s="16">
        <v>247</v>
      </c>
      <c r="B251" s="30"/>
      <c r="C251" s="99" t="s">
        <v>282</v>
      </c>
      <c r="D251" s="99">
        <v>6.4</v>
      </c>
      <c r="E251" s="99"/>
      <c r="F251" s="99"/>
      <c r="G251" s="99">
        <v>2747</v>
      </c>
      <c r="H251" s="99"/>
      <c r="I251" s="99"/>
      <c r="J251" s="99"/>
    </row>
    <row r="252" spans="1:10">
      <c r="A252" s="16">
        <v>248</v>
      </c>
      <c r="B252" s="30"/>
      <c r="C252" s="99" t="s">
        <v>283</v>
      </c>
      <c r="D252" s="99">
        <v>3</v>
      </c>
      <c r="E252" s="99"/>
      <c r="F252" s="99"/>
      <c r="G252" s="99">
        <v>1327</v>
      </c>
      <c r="H252" s="99"/>
      <c r="I252" s="99"/>
      <c r="J252" s="99"/>
    </row>
    <row r="253" spans="1:10">
      <c r="A253" s="16">
        <v>249</v>
      </c>
      <c r="B253" s="30"/>
      <c r="C253" s="99" t="s">
        <v>284</v>
      </c>
      <c r="D253" s="99">
        <v>2.1</v>
      </c>
      <c r="E253" s="99"/>
      <c r="F253" s="99"/>
      <c r="G253" s="99">
        <v>835</v>
      </c>
      <c r="H253" s="99"/>
      <c r="I253" s="99"/>
      <c r="J253" s="99"/>
    </row>
    <row r="254" spans="1:10">
      <c r="A254" s="16">
        <v>250</v>
      </c>
      <c r="B254" s="30"/>
      <c r="C254" s="99" t="s">
        <v>285</v>
      </c>
      <c r="D254" s="99">
        <v>2.1</v>
      </c>
      <c r="E254" s="99"/>
      <c r="F254" s="99"/>
      <c r="G254" s="99">
        <v>1020</v>
      </c>
      <c r="H254" s="99"/>
      <c r="I254" s="99"/>
      <c r="J254" s="99"/>
    </row>
    <row r="255" spans="1:10">
      <c r="A255" s="16">
        <v>251</v>
      </c>
      <c r="B255" s="30"/>
      <c r="C255" s="99" t="s">
        <v>286</v>
      </c>
      <c r="D255" s="99">
        <v>2.8</v>
      </c>
      <c r="E255" s="99"/>
      <c r="F255" s="99"/>
      <c r="G255" s="99">
        <v>840</v>
      </c>
      <c r="H255" s="99"/>
      <c r="I255" s="99"/>
      <c r="J255" s="99"/>
    </row>
    <row r="256" spans="1:10">
      <c r="A256" s="16">
        <v>252</v>
      </c>
      <c r="B256" s="30"/>
      <c r="C256" s="99" t="s">
        <v>287</v>
      </c>
      <c r="D256" s="99">
        <v>2.3</v>
      </c>
      <c r="E256" s="99"/>
      <c r="F256" s="99"/>
      <c r="G256" s="99">
        <v>690</v>
      </c>
      <c r="H256" s="99"/>
      <c r="I256" s="99"/>
      <c r="J256" s="99"/>
    </row>
    <row r="257" spans="1:10">
      <c r="A257" s="16">
        <v>253</v>
      </c>
      <c r="B257" s="30"/>
      <c r="C257" s="99" t="s">
        <v>288</v>
      </c>
      <c r="D257" s="99">
        <v>4.5</v>
      </c>
      <c r="E257" s="99"/>
      <c r="F257" s="99"/>
      <c r="G257" s="99">
        <v>2272</v>
      </c>
      <c r="H257" s="99"/>
      <c r="I257" s="99"/>
      <c r="J257" s="99"/>
    </row>
    <row r="258" spans="1:10">
      <c r="A258" s="16">
        <v>254</v>
      </c>
      <c r="B258" s="30"/>
      <c r="C258" s="99" t="s">
        <v>289</v>
      </c>
      <c r="D258" s="99">
        <v>2</v>
      </c>
      <c r="E258" s="99"/>
      <c r="F258" s="99"/>
      <c r="G258" s="99">
        <v>862</v>
      </c>
      <c r="H258" s="99"/>
      <c r="I258" s="99"/>
      <c r="J258" s="99"/>
    </row>
    <row r="259" spans="1:10">
      <c r="A259" s="16">
        <v>255</v>
      </c>
      <c r="B259" s="30"/>
      <c r="C259" s="99" t="s">
        <v>290</v>
      </c>
      <c r="D259" s="99">
        <v>6.2</v>
      </c>
      <c r="E259" s="99"/>
      <c r="F259" s="99"/>
      <c r="G259" s="99">
        <v>2622</v>
      </c>
      <c r="H259" s="99"/>
      <c r="I259" s="99"/>
      <c r="J259" s="99"/>
    </row>
    <row r="260" spans="1:10">
      <c r="A260" s="16">
        <v>256</v>
      </c>
      <c r="B260" s="30"/>
      <c r="C260" s="99" t="s">
        <v>291</v>
      </c>
      <c r="D260" s="99">
        <v>10.5</v>
      </c>
      <c r="E260" s="99"/>
      <c r="F260" s="99"/>
      <c r="G260" s="99">
        <v>4440</v>
      </c>
      <c r="H260" s="99"/>
      <c r="I260" s="99"/>
      <c r="J260" s="99" t="s">
        <v>292</v>
      </c>
    </row>
    <row r="261" spans="1:10">
      <c r="A261" s="16">
        <v>257</v>
      </c>
      <c r="B261" s="30"/>
      <c r="C261" s="99" t="s">
        <v>293</v>
      </c>
      <c r="D261" s="99">
        <v>1.3</v>
      </c>
      <c r="E261" s="99"/>
      <c r="F261" s="99"/>
      <c r="G261" s="99">
        <v>390</v>
      </c>
      <c r="H261" s="99"/>
      <c r="I261" s="99"/>
      <c r="J261" s="99"/>
    </row>
    <row r="262" spans="1:10">
      <c r="A262" s="16">
        <v>258</v>
      </c>
      <c r="B262" s="30"/>
      <c r="C262" s="99" t="s">
        <v>294</v>
      </c>
      <c r="D262" s="99">
        <v>2.4</v>
      </c>
      <c r="E262" s="99"/>
      <c r="F262" s="99"/>
      <c r="G262" s="99">
        <v>1222</v>
      </c>
      <c r="H262" s="99"/>
      <c r="I262" s="99"/>
      <c r="J262" s="99"/>
    </row>
    <row r="263" spans="1:10">
      <c r="A263" s="16">
        <v>259</v>
      </c>
      <c r="B263" s="30"/>
      <c r="C263" s="99" t="s">
        <v>295</v>
      </c>
      <c r="D263" s="99">
        <v>2</v>
      </c>
      <c r="E263" s="99"/>
      <c r="F263" s="99"/>
      <c r="G263" s="99">
        <v>600</v>
      </c>
      <c r="H263" s="99"/>
      <c r="I263" s="99"/>
      <c r="J263" s="99"/>
    </row>
    <row r="264" spans="1:10">
      <c r="A264" s="16">
        <v>260</v>
      </c>
      <c r="B264" s="30"/>
      <c r="C264" s="99" t="s">
        <v>296</v>
      </c>
      <c r="D264" s="99">
        <v>5.8</v>
      </c>
      <c r="E264" s="99"/>
      <c r="F264" s="99"/>
      <c r="G264" s="99">
        <v>2950</v>
      </c>
      <c r="H264" s="99"/>
      <c r="I264" s="99"/>
      <c r="J264" s="99"/>
    </row>
    <row r="265" spans="1:10">
      <c r="A265" s="16">
        <v>261</v>
      </c>
      <c r="B265" s="30"/>
      <c r="C265" s="99" t="s">
        <v>297</v>
      </c>
      <c r="D265" s="99">
        <v>8.55</v>
      </c>
      <c r="E265" s="99"/>
      <c r="F265" s="99"/>
      <c r="G265" s="99">
        <v>3582</v>
      </c>
      <c r="H265" s="99"/>
      <c r="I265" s="99"/>
      <c r="J265" s="99"/>
    </row>
    <row r="266" spans="1:10">
      <c r="A266" s="16">
        <v>262</v>
      </c>
      <c r="B266" s="30"/>
      <c r="C266" s="99" t="s">
        <v>298</v>
      </c>
      <c r="D266" s="99">
        <v>3.02</v>
      </c>
      <c r="E266" s="99"/>
      <c r="F266" s="99"/>
      <c r="G266" s="99">
        <v>1290</v>
      </c>
      <c r="H266" s="99"/>
      <c r="I266" s="99"/>
      <c r="J266" s="99"/>
    </row>
    <row r="267" spans="1:10">
      <c r="A267" s="16">
        <v>263</v>
      </c>
      <c r="B267" s="30"/>
      <c r="C267" s="99" t="s">
        <v>299</v>
      </c>
      <c r="D267" s="99">
        <v>1.67</v>
      </c>
      <c r="E267" s="99"/>
      <c r="F267" s="99"/>
      <c r="G267" s="99">
        <v>712</v>
      </c>
      <c r="H267" s="99"/>
      <c r="I267" s="99"/>
      <c r="J267" s="99"/>
    </row>
    <row r="268" spans="1:10">
      <c r="A268" s="16">
        <v>264</v>
      </c>
      <c r="B268" s="30"/>
      <c r="C268" s="99" t="s">
        <v>300</v>
      </c>
      <c r="D268" s="99">
        <v>1.38</v>
      </c>
      <c r="E268" s="99"/>
      <c r="F268" s="99"/>
      <c r="G268" s="99">
        <v>405</v>
      </c>
      <c r="H268" s="99"/>
      <c r="I268" s="99"/>
      <c r="J268" s="99"/>
    </row>
    <row r="269" spans="1:10">
      <c r="A269" s="16">
        <v>265</v>
      </c>
      <c r="B269" s="30"/>
      <c r="C269" s="99" t="s">
        <v>301</v>
      </c>
      <c r="D269" s="99">
        <v>11.02</v>
      </c>
      <c r="E269" s="99"/>
      <c r="F269" s="99"/>
      <c r="G269" s="99">
        <v>4147</v>
      </c>
      <c r="H269" s="99"/>
      <c r="I269" s="99"/>
      <c r="J269" s="99"/>
    </row>
    <row r="270" spans="1:10">
      <c r="A270" s="16">
        <v>266</v>
      </c>
      <c r="B270" s="30"/>
      <c r="C270" s="99" t="s">
        <v>302</v>
      </c>
      <c r="D270" s="99">
        <v>1.92</v>
      </c>
      <c r="E270" s="99"/>
      <c r="F270" s="99"/>
      <c r="G270" s="99">
        <v>972</v>
      </c>
      <c r="H270" s="99"/>
      <c r="I270" s="99"/>
      <c r="J270" s="99"/>
    </row>
    <row r="271" spans="1:10">
      <c r="A271" s="16">
        <v>267</v>
      </c>
      <c r="B271" s="30"/>
      <c r="C271" s="99" t="s">
        <v>303</v>
      </c>
      <c r="D271" s="99">
        <v>2.985</v>
      </c>
      <c r="E271" s="99"/>
      <c r="F271" s="99"/>
      <c r="G271" s="99">
        <v>1522</v>
      </c>
      <c r="H271" s="99"/>
      <c r="I271" s="99"/>
      <c r="J271" s="99"/>
    </row>
    <row r="272" spans="1:10">
      <c r="A272" s="16">
        <v>268</v>
      </c>
      <c r="B272" s="30"/>
      <c r="C272" s="99" t="s">
        <v>304</v>
      </c>
      <c r="D272" s="99">
        <v>3.09</v>
      </c>
      <c r="E272" s="99"/>
      <c r="F272" s="99"/>
      <c r="G272" s="99">
        <v>1572</v>
      </c>
      <c r="H272" s="99"/>
      <c r="I272" s="99"/>
      <c r="J272" s="99"/>
    </row>
    <row r="273" spans="1:10">
      <c r="A273" s="16">
        <v>269</v>
      </c>
      <c r="B273" s="30"/>
      <c r="C273" s="99" t="s">
        <v>305</v>
      </c>
      <c r="D273" s="99">
        <v>1</v>
      </c>
      <c r="E273" s="99"/>
      <c r="F273" s="99"/>
      <c r="G273" s="99">
        <v>300</v>
      </c>
      <c r="H273" s="99"/>
      <c r="I273" s="99"/>
      <c r="J273" s="99"/>
    </row>
    <row r="274" spans="1:10">
      <c r="A274" s="16">
        <v>270</v>
      </c>
      <c r="B274" s="30"/>
      <c r="C274" s="99" t="s">
        <v>306</v>
      </c>
      <c r="D274" s="99">
        <v>26.82</v>
      </c>
      <c r="E274" s="99"/>
      <c r="F274" s="99"/>
      <c r="G274" s="99">
        <v>10000</v>
      </c>
      <c r="H274" s="99"/>
      <c r="I274" s="99"/>
      <c r="J274" s="99" t="s">
        <v>307</v>
      </c>
    </row>
    <row r="275" spans="1:10">
      <c r="A275" s="16">
        <v>271</v>
      </c>
      <c r="B275" s="30"/>
      <c r="C275" s="99" t="s">
        <v>308</v>
      </c>
      <c r="D275" s="99">
        <v>15.5009</v>
      </c>
      <c r="E275" s="99"/>
      <c r="F275" s="99"/>
      <c r="G275" s="99">
        <v>5757</v>
      </c>
      <c r="H275" s="99"/>
      <c r="I275" s="99"/>
      <c r="J275" s="99"/>
    </row>
    <row r="276" spans="1:10">
      <c r="A276" s="16">
        <v>272</v>
      </c>
      <c r="B276" s="30"/>
      <c r="C276" s="99" t="s">
        <v>309</v>
      </c>
      <c r="D276" s="99">
        <v>15.8</v>
      </c>
      <c r="E276" s="99"/>
      <c r="F276" s="99"/>
      <c r="G276" s="99">
        <v>5855</v>
      </c>
      <c r="H276" s="99"/>
      <c r="I276" s="99"/>
      <c r="J276" s="99"/>
    </row>
    <row r="277" spans="1:10">
      <c r="A277" s="16">
        <v>273</v>
      </c>
      <c r="B277" s="30"/>
      <c r="C277" s="99" t="s">
        <v>310</v>
      </c>
      <c r="D277" s="99">
        <v>6.73</v>
      </c>
      <c r="E277" s="99"/>
      <c r="F277" s="99"/>
      <c r="G277" s="99">
        <v>2332</v>
      </c>
      <c r="H277" s="99"/>
      <c r="I277" s="99"/>
      <c r="J277" s="99"/>
    </row>
    <row r="278" spans="1:10">
      <c r="A278" s="16">
        <v>274</v>
      </c>
      <c r="B278" s="30"/>
      <c r="C278" s="99" t="s">
        <v>311</v>
      </c>
      <c r="D278" s="99">
        <v>5.81</v>
      </c>
      <c r="E278" s="99"/>
      <c r="F278" s="99"/>
      <c r="G278" s="99">
        <v>2062</v>
      </c>
      <c r="H278" s="99"/>
      <c r="I278" s="99"/>
      <c r="J278" s="99"/>
    </row>
    <row r="279" spans="1:10">
      <c r="A279" s="16">
        <v>275</v>
      </c>
      <c r="B279" s="30"/>
      <c r="C279" s="99" t="s">
        <v>312</v>
      </c>
      <c r="D279" s="99">
        <v>1.1</v>
      </c>
      <c r="E279" s="99"/>
      <c r="F279" s="99"/>
      <c r="G279" s="99">
        <v>330</v>
      </c>
      <c r="H279" s="99"/>
      <c r="I279" s="99"/>
      <c r="J279" s="99"/>
    </row>
    <row r="280" spans="1:10">
      <c r="A280" s="16">
        <v>276</v>
      </c>
      <c r="B280" s="30"/>
      <c r="C280" s="99" t="s">
        <v>313</v>
      </c>
      <c r="D280" s="99">
        <v>6.43</v>
      </c>
      <c r="E280" s="99"/>
      <c r="F280" s="99"/>
      <c r="G280" s="99">
        <v>2767</v>
      </c>
      <c r="H280" s="99"/>
      <c r="I280" s="99"/>
      <c r="J280" s="99"/>
    </row>
    <row r="281" spans="1:10">
      <c r="A281" s="16">
        <v>277</v>
      </c>
      <c r="B281" s="30"/>
      <c r="C281" s="99" t="s">
        <v>314</v>
      </c>
      <c r="D281" s="99">
        <v>4.87</v>
      </c>
      <c r="E281" s="99"/>
      <c r="F281" s="99"/>
      <c r="G281" s="99">
        <v>1777</v>
      </c>
      <c r="H281" s="99"/>
      <c r="I281" s="99"/>
      <c r="J281" s="99"/>
    </row>
    <row r="282" spans="1:10">
      <c r="A282" s="16">
        <v>278</v>
      </c>
      <c r="B282" s="30"/>
      <c r="C282" s="99" t="s">
        <v>315</v>
      </c>
      <c r="D282" s="99">
        <v>6.96</v>
      </c>
      <c r="E282" s="99"/>
      <c r="F282" s="99"/>
      <c r="G282" s="99">
        <v>2607</v>
      </c>
      <c r="H282" s="99"/>
      <c r="I282" s="99"/>
      <c r="J282" s="99"/>
    </row>
    <row r="283" spans="1:10">
      <c r="A283" s="16">
        <v>279</v>
      </c>
      <c r="B283" s="30"/>
      <c r="C283" s="99" t="s">
        <v>316</v>
      </c>
      <c r="D283" s="99">
        <v>1.98</v>
      </c>
      <c r="E283" s="99"/>
      <c r="F283" s="99"/>
      <c r="G283" s="99">
        <v>585</v>
      </c>
      <c r="H283" s="99"/>
      <c r="I283" s="99"/>
      <c r="J283" s="99"/>
    </row>
    <row r="284" spans="1:10">
      <c r="A284" s="16">
        <v>280</v>
      </c>
      <c r="B284" s="30"/>
      <c r="C284" s="99" t="s">
        <v>317</v>
      </c>
      <c r="D284" s="99">
        <v>4.2</v>
      </c>
      <c r="E284" s="99"/>
      <c r="F284" s="99"/>
      <c r="G284" s="99">
        <v>2122</v>
      </c>
      <c r="H284" s="99"/>
      <c r="I284" s="99"/>
      <c r="J284" s="99"/>
    </row>
    <row r="285" spans="1:10">
      <c r="A285" s="16">
        <v>281</v>
      </c>
      <c r="B285" s="30"/>
      <c r="C285" s="99" t="s">
        <v>318</v>
      </c>
      <c r="D285" s="99">
        <v>6.62</v>
      </c>
      <c r="E285" s="99"/>
      <c r="F285" s="99"/>
      <c r="G285" s="99">
        <v>2375</v>
      </c>
      <c r="H285" s="99"/>
      <c r="I285" s="99"/>
      <c r="J285" s="99"/>
    </row>
    <row r="286" spans="1:10">
      <c r="A286" s="16">
        <v>282</v>
      </c>
      <c r="B286" s="30"/>
      <c r="C286" s="99" t="s">
        <v>319</v>
      </c>
      <c r="D286" s="99">
        <v>7.61</v>
      </c>
      <c r="E286" s="99"/>
      <c r="F286" s="99"/>
      <c r="G286" s="99">
        <v>2265</v>
      </c>
      <c r="H286" s="99"/>
      <c r="I286" s="99"/>
      <c r="J286" s="99"/>
    </row>
    <row r="287" spans="1:10">
      <c r="A287" s="16">
        <v>283</v>
      </c>
      <c r="B287" s="30"/>
      <c r="C287" s="99" t="s">
        <v>320</v>
      </c>
      <c r="D287" s="99">
        <v>10.76</v>
      </c>
      <c r="E287" s="99"/>
      <c r="F287" s="99"/>
      <c r="G287" s="99">
        <v>3225</v>
      </c>
      <c r="H287" s="99"/>
      <c r="I287" s="99"/>
      <c r="J287" s="99"/>
    </row>
    <row r="288" spans="1:10">
      <c r="A288" s="16">
        <v>284</v>
      </c>
      <c r="B288" s="30"/>
      <c r="C288" s="99" t="s">
        <v>321</v>
      </c>
      <c r="D288" s="99">
        <v>5.3</v>
      </c>
      <c r="E288" s="99"/>
      <c r="F288" s="99"/>
      <c r="G288" s="99">
        <v>1575</v>
      </c>
      <c r="H288" s="99"/>
      <c r="I288" s="99"/>
      <c r="J288" s="99"/>
    </row>
    <row r="289" ht="36" spans="1:10">
      <c r="A289" s="16">
        <v>285</v>
      </c>
      <c r="B289" s="30"/>
      <c r="C289" s="99" t="s">
        <v>322</v>
      </c>
      <c r="D289" s="99">
        <v>3.09</v>
      </c>
      <c r="E289" s="99"/>
      <c r="F289" s="99"/>
      <c r="G289" s="99">
        <v>1572.2</v>
      </c>
      <c r="H289" s="99"/>
      <c r="I289" s="99"/>
      <c r="J289" s="99" t="s">
        <v>323</v>
      </c>
    </row>
    <row r="290" spans="1:10">
      <c r="A290" s="16">
        <v>286</v>
      </c>
      <c r="B290" s="30"/>
      <c r="C290" s="99" t="s">
        <v>324</v>
      </c>
      <c r="D290" s="99">
        <v>5.25</v>
      </c>
      <c r="E290" s="99"/>
      <c r="F290" s="99"/>
      <c r="G290" s="99">
        <v>2037.2</v>
      </c>
      <c r="H290" s="99"/>
      <c r="I290" s="99"/>
      <c r="J290" s="99"/>
    </row>
    <row r="291" ht="36" spans="1:10">
      <c r="A291" s="16">
        <v>287</v>
      </c>
      <c r="B291" s="30"/>
      <c r="C291" s="99" t="s">
        <v>325</v>
      </c>
      <c r="D291" s="99">
        <v>7.295</v>
      </c>
      <c r="E291" s="99"/>
      <c r="F291" s="99"/>
      <c r="G291" s="99">
        <v>2175</v>
      </c>
      <c r="H291" s="99"/>
      <c r="I291" s="99"/>
      <c r="J291" s="99" t="s">
        <v>323</v>
      </c>
    </row>
    <row r="292" spans="1:10">
      <c r="A292" s="16">
        <v>288</v>
      </c>
      <c r="B292" s="30"/>
      <c r="C292" s="99" t="s">
        <v>326</v>
      </c>
      <c r="D292" s="99">
        <v>4.545</v>
      </c>
      <c r="E292" s="99"/>
      <c r="F292" s="99"/>
      <c r="G292" s="99">
        <v>2272.2</v>
      </c>
      <c r="H292" s="99"/>
      <c r="I292" s="99"/>
      <c r="J292" s="99"/>
    </row>
    <row r="293" ht="36" spans="1:10">
      <c r="A293" s="16">
        <v>289</v>
      </c>
      <c r="B293" s="30"/>
      <c r="C293" s="99" t="s">
        <v>327</v>
      </c>
      <c r="D293" s="99">
        <v>9.6</v>
      </c>
      <c r="E293" s="99"/>
      <c r="F293" s="99"/>
      <c r="G293" s="99">
        <v>4402</v>
      </c>
      <c r="H293" s="99"/>
      <c r="I293" s="99"/>
      <c r="J293" s="99" t="s">
        <v>323</v>
      </c>
    </row>
    <row r="294" spans="1:10">
      <c r="A294" s="16">
        <v>290</v>
      </c>
      <c r="B294" s="30"/>
      <c r="C294" s="99" t="s">
        <v>328</v>
      </c>
      <c r="D294" s="99">
        <v>5.099</v>
      </c>
      <c r="E294" s="99"/>
      <c r="F294" s="99"/>
      <c r="G294" s="99">
        <v>2217</v>
      </c>
      <c r="H294" s="99"/>
      <c r="I294" s="99"/>
      <c r="J294" s="99"/>
    </row>
    <row r="295" spans="1:10">
      <c r="A295" s="16">
        <v>291</v>
      </c>
      <c r="B295" s="30"/>
      <c r="C295" s="99" t="s">
        <v>329</v>
      </c>
      <c r="D295" s="99">
        <v>4.853</v>
      </c>
      <c r="E295" s="99"/>
      <c r="F295" s="99"/>
      <c r="G295" s="99">
        <v>2172.2</v>
      </c>
      <c r="H295" s="99"/>
      <c r="I295" s="99"/>
      <c r="J295" s="99"/>
    </row>
    <row r="296" spans="1:10">
      <c r="A296" s="16">
        <v>292</v>
      </c>
      <c r="B296" s="30"/>
      <c r="C296" s="99" t="s">
        <v>330</v>
      </c>
      <c r="D296" s="99">
        <v>3.45</v>
      </c>
      <c r="E296" s="99"/>
      <c r="F296" s="99"/>
      <c r="G296" s="99">
        <v>1035</v>
      </c>
      <c r="H296" s="99"/>
      <c r="I296" s="99"/>
      <c r="J296" s="99"/>
    </row>
    <row r="297" spans="1:10">
      <c r="A297" s="16">
        <v>293</v>
      </c>
      <c r="B297" s="30"/>
      <c r="C297" s="99" t="s">
        <v>331</v>
      </c>
      <c r="D297" s="99">
        <v>1.92</v>
      </c>
      <c r="E297" s="99"/>
      <c r="F297" s="99"/>
      <c r="G297" s="99">
        <v>972.2</v>
      </c>
      <c r="H297" s="99"/>
      <c r="I297" s="99"/>
      <c r="J297" s="99"/>
    </row>
    <row r="298" spans="1:10">
      <c r="A298" s="16">
        <v>294</v>
      </c>
      <c r="B298" s="30"/>
      <c r="C298" s="99" t="s">
        <v>332</v>
      </c>
      <c r="D298" s="99">
        <v>9.594</v>
      </c>
      <c r="E298" s="99"/>
      <c r="F298" s="99"/>
      <c r="G298" s="99">
        <v>3647.2</v>
      </c>
      <c r="H298" s="99"/>
      <c r="I298" s="99"/>
      <c r="J298" s="99"/>
    </row>
    <row r="299" spans="1:10">
      <c r="A299" s="16">
        <v>295</v>
      </c>
      <c r="B299" s="30"/>
      <c r="C299" s="99" t="s">
        <v>333</v>
      </c>
      <c r="D299" s="99">
        <v>6.3536</v>
      </c>
      <c r="E299" s="99"/>
      <c r="F299" s="99"/>
      <c r="G299" s="99">
        <v>2335</v>
      </c>
      <c r="H299" s="99"/>
      <c r="I299" s="99"/>
      <c r="J299" s="99"/>
    </row>
    <row r="300" spans="1:10">
      <c r="A300" s="16">
        <v>296</v>
      </c>
      <c r="B300" s="30"/>
      <c r="C300" s="99" t="s">
        <v>176</v>
      </c>
      <c r="D300" s="99">
        <v>6.1638</v>
      </c>
      <c r="E300" s="99"/>
      <c r="F300" s="99"/>
      <c r="G300" s="99">
        <v>1845</v>
      </c>
      <c r="H300" s="99"/>
      <c r="I300" s="99"/>
      <c r="J300" s="99"/>
    </row>
    <row r="301" spans="1:10">
      <c r="A301" s="16">
        <v>297</v>
      </c>
      <c r="B301" s="30"/>
      <c r="C301" s="99" t="s">
        <v>334</v>
      </c>
      <c r="D301" s="99">
        <v>49.29</v>
      </c>
      <c r="E301" s="99"/>
      <c r="F301" s="99"/>
      <c r="G301" s="99">
        <v>14775</v>
      </c>
      <c r="H301" s="99"/>
      <c r="I301" s="99"/>
      <c r="J301" s="99"/>
    </row>
    <row r="302" spans="1:10">
      <c r="A302" s="67" t="s">
        <v>8</v>
      </c>
      <c r="B302" s="67"/>
      <c r="C302" s="67"/>
      <c r="D302" s="100">
        <f>SUM(D5:D301)</f>
        <v>3731.65345</v>
      </c>
      <c r="E302" s="100"/>
      <c r="F302" s="100"/>
      <c r="G302" s="100">
        <f>SUM(G5:G301)</f>
        <v>1432633.4</v>
      </c>
      <c r="H302" s="100"/>
      <c r="I302" s="100"/>
      <c r="J302" s="100"/>
    </row>
  </sheetData>
  <mergeCells count="13">
    <mergeCell ref="A1:J1"/>
    <mergeCell ref="A2:J2"/>
    <mergeCell ref="D3:F3"/>
    <mergeCell ref="G3:I3"/>
    <mergeCell ref="A302:C302"/>
    <mergeCell ref="A3:A4"/>
    <mergeCell ref="B3:B4"/>
    <mergeCell ref="B5:B62"/>
    <mergeCell ref="B63:B65"/>
    <mergeCell ref="B66:B86"/>
    <mergeCell ref="B87:B301"/>
    <mergeCell ref="C3:C4"/>
    <mergeCell ref="J3:J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workbookViewId="0">
      <selection activeCell="O210" sqref="O210"/>
    </sheetView>
  </sheetViews>
  <sheetFormatPr defaultColWidth="9" defaultRowHeight="14.25"/>
  <cols>
    <col min="1" max="1" width="8" style="4" customWidth="1"/>
    <col min="2" max="2" width="9.5" style="4" customWidth="1"/>
    <col min="3" max="3" width="11.875" style="4" customWidth="1"/>
    <col min="4" max="9" width="8" style="4" customWidth="1"/>
    <col min="10" max="10" width="6.875" style="97" customWidth="1"/>
    <col min="11" max="16383" width="9" style="4"/>
  </cols>
  <sheetData>
    <row r="1" s="1" customFormat="1" ht="29" customHeight="1" spans="1:11">
      <c r="A1" s="25" t="s">
        <v>335</v>
      </c>
      <c r="B1" s="25"/>
      <c r="C1" s="25"/>
      <c r="D1" s="25"/>
      <c r="E1" s="25"/>
      <c r="F1" s="25"/>
      <c r="G1" s="25"/>
      <c r="H1" s="25"/>
      <c r="I1" s="25"/>
      <c r="J1" s="69"/>
      <c r="K1" s="24"/>
    </row>
    <row r="2" s="1" customFormat="1" ht="23" customHeight="1" spans="1:10">
      <c r="A2" s="7" t="s">
        <v>336</v>
      </c>
      <c r="B2" s="7"/>
      <c r="C2" s="7"/>
      <c r="D2" s="7"/>
      <c r="E2" s="7"/>
      <c r="F2" s="7"/>
      <c r="G2" s="7"/>
      <c r="H2" s="7"/>
      <c r="I2" s="7"/>
      <c r="J2" s="8"/>
    </row>
    <row r="3" s="2" customFormat="1" ht="29" customHeight="1" spans="1:10">
      <c r="A3" s="78" t="s">
        <v>2</v>
      </c>
      <c r="B3" s="78" t="s">
        <v>3</v>
      </c>
      <c r="C3" s="78" t="s">
        <v>4</v>
      </c>
      <c r="D3" s="27" t="s">
        <v>5</v>
      </c>
      <c r="E3" s="27"/>
      <c r="F3" s="27"/>
      <c r="G3" s="27" t="s">
        <v>6</v>
      </c>
      <c r="H3" s="27"/>
      <c r="I3" s="27"/>
      <c r="J3" s="89" t="s">
        <v>7</v>
      </c>
    </row>
    <row r="4" s="2" customFormat="1" ht="29" customHeight="1" spans="1:10">
      <c r="A4" s="78"/>
      <c r="B4" s="78"/>
      <c r="C4" s="78"/>
      <c r="D4" s="29" t="s">
        <v>8</v>
      </c>
      <c r="E4" s="29" t="s">
        <v>9</v>
      </c>
      <c r="F4" s="29" t="s">
        <v>10</v>
      </c>
      <c r="G4" s="29" t="s">
        <v>8</v>
      </c>
      <c r="H4" s="29" t="s">
        <v>9</v>
      </c>
      <c r="I4" s="29" t="s">
        <v>10</v>
      </c>
      <c r="J4" s="89"/>
    </row>
    <row r="5" s="3" customFormat="1" ht="15" customHeight="1" spans="1:10">
      <c r="A5" s="16">
        <v>1</v>
      </c>
      <c r="B5" s="16"/>
      <c r="C5" s="32" t="s">
        <v>337</v>
      </c>
      <c r="D5" s="32">
        <f>SUM(E5:F5)</f>
        <v>18.96</v>
      </c>
      <c r="E5" s="32">
        <v>18.96</v>
      </c>
      <c r="F5" s="32"/>
      <c r="G5" s="32">
        <f>SUM(H5:I5)</f>
        <v>9480</v>
      </c>
      <c r="H5" s="32">
        <v>9480</v>
      </c>
      <c r="I5" s="32"/>
      <c r="J5" s="99" t="s">
        <v>13</v>
      </c>
    </row>
    <row r="6" s="3" customFormat="1" ht="15" customHeight="1" spans="1:10">
      <c r="A6" s="16">
        <v>2</v>
      </c>
      <c r="B6" s="16"/>
      <c r="C6" s="32" t="s">
        <v>338</v>
      </c>
      <c r="D6" s="32">
        <f>SUM(E6:F6)</f>
        <v>19.77</v>
      </c>
      <c r="E6" s="32">
        <v>19.77</v>
      </c>
      <c r="F6" s="32"/>
      <c r="G6" s="32">
        <f>SUM(H6:I6)</f>
        <v>9885</v>
      </c>
      <c r="H6" s="32">
        <v>9885</v>
      </c>
      <c r="I6" s="32"/>
      <c r="J6" s="99" t="s">
        <v>13</v>
      </c>
    </row>
    <row r="7" s="3" customFormat="1" ht="15" customHeight="1" spans="1:10">
      <c r="A7" s="16">
        <v>3</v>
      </c>
      <c r="B7" s="16"/>
      <c r="C7" s="32" t="s">
        <v>339</v>
      </c>
      <c r="D7" s="32">
        <f>SUM(E7:F7)</f>
        <v>19.85</v>
      </c>
      <c r="E7" s="32">
        <v>19.85</v>
      </c>
      <c r="F7" s="32"/>
      <c r="G7" s="32">
        <f>SUM(H7:I7)</f>
        <v>9925</v>
      </c>
      <c r="H7" s="32">
        <v>9925</v>
      </c>
      <c r="I7" s="32"/>
      <c r="J7" s="99" t="s">
        <v>13</v>
      </c>
    </row>
    <row r="8" s="3" customFormat="1" ht="15" customHeight="1" spans="1:10">
      <c r="A8" s="16">
        <v>4</v>
      </c>
      <c r="B8" s="16"/>
      <c r="C8" s="32" t="s">
        <v>340</v>
      </c>
      <c r="D8" s="32">
        <f>SUM(E8:F8)</f>
        <v>18.04</v>
      </c>
      <c r="E8" s="32">
        <v>18.04</v>
      </c>
      <c r="F8" s="32"/>
      <c r="G8" s="32">
        <f>SUM(H8:I8)</f>
        <v>9020</v>
      </c>
      <c r="H8" s="32">
        <v>9020</v>
      </c>
      <c r="I8" s="32"/>
      <c r="J8" s="99" t="s">
        <v>13</v>
      </c>
    </row>
    <row r="9" s="3" customFormat="1" ht="15" customHeight="1" spans="1:10">
      <c r="A9" s="16">
        <v>5</v>
      </c>
      <c r="B9" s="16"/>
      <c r="C9" s="32" t="s">
        <v>341</v>
      </c>
      <c r="D9" s="32">
        <f>SUM(E9:F9)</f>
        <v>19.43</v>
      </c>
      <c r="E9" s="32">
        <v>19.43</v>
      </c>
      <c r="F9" s="32"/>
      <c r="G9" s="32">
        <f>SUM(H9:I9)</f>
        <v>9715</v>
      </c>
      <c r="H9" s="32">
        <v>9715</v>
      </c>
      <c r="I9" s="32"/>
      <c r="J9" s="99" t="s">
        <v>13</v>
      </c>
    </row>
    <row r="10" s="3" customFormat="1" ht="15" customHeight="1" spans="1:10">
      <c r="A10" s="16">
        <v>6</v>
      </c>
      <c r="B10" s="16"/>
      <c r="C10" s="32" t="s">
        <v>342</v>
      </c>
      <c r="D10" s="32">
        <f t="shared" ref="D10:D53" si="0">SUM(E10:F10)</f>
        <v>14.05</v>
      </c>
      <c r="E10" s="32">
        <v>11.23</v>
      </c>
      <c r="F10" s="32">
        <v>2.82</v>
      </c>
      <c r="G10" s="32">
        <f t="shared" ref="G10:G53" si="1">SUM(H10:I10)</f>
        <v>6461</v>
      </c>
      <c r="H10" s="32">
        <v>5615</v>
      </c>
      <c r="I10" s="32">
        <v>846</v>
      </c>
      <c r="J10" s="99" t="s">
        <v>15</v>
      </c>
    </row>
    <row r="11" s="3" customFormat="1" ht="15" customHeight="1" spans="1:10">
      <c r="A11" s="16">
        <v>7</v>
      </c>
      <c r="B11" s="16"/>
      <c r="C11" s="32" t="s">
        <v>343</v>
      </c>
      <c r="D11" s="32">
        <f t="shared" si="0"/>
        <v>9.02</v>
      </c>
      <c r="E11" s="32">
        <v>7.1</v>
      </c>
      <c r="F11" s="32">
        <v>1.92</v>
      </c>
      <c r="G11" s="32">
        <f t="shared" si="1"/>
        <v>1886</v>
      </c>
      <c r="H11" s="32">
        <v>1310</v>
      </c>
      <c r="I11" s="32">
        <v>576</v>
      </c>
      <c r="J11" s="99" t="s">
        <v>15</v>
      </c>
    </row>
    <row r="12" s="3" customFormat="1" ht="15" customHeight="1" spans="1:10">
      <c r="A12" s="16">
        <v>8</v>
      </c>
      <c r="B12" s="16"/>
      <c r="C12" s="32" t="s">
        <v>344</v>
      </c>
      <c r="D12" s="32">
        <f t="shared" si="0"/>
        <v>22.72</v>
      </c>
      <c r="E12" s="32"/>
      <c r="F12" s="32">
        <v>22.72</v>
      </c>
      <c r="G12" s="32">
        <f t="shared" si="1"/>
        <v>6816</v>
      </c>
      <c r="H12" s="32"/>
      <c r="I12" s="32">
        <v>6816</v>
      </c>
      <c r="J12" s="99" t="s">
        <v>15</v>
      </c>
    </row>
    <row r="13" s="3" customFormat="1" ht="15" customHeight="1" spans="1:10">
      <c r="A13" s="16">
        <v>9</v>
      </c>
      <c r="B13" s="16"/>
      <c r="C13" s="32" t="s">
        <v>345</v>
      </c>
      <c r="D13" s="32">
        <f t="shared" si="0"/>
        <v>3.93</v>
      </c>
      <c r="E13" s="32">
        <v>1.53</v>
      </c>
      <c r="F13" s="32">
        <v>2.4</v>
      </c>
      <c r="G13" s="32">
        <f t="shared" si="1"/>
        <v>1485</v>
      </c>
      <c r="H13" s="32">
        <v>765</v>
      </c>
      <c r="I13" s="32">
        <v>720</v>
      </c>
      <c r="J13" s="99" t="s">
        <v>15</v>
      </c>
    </row>
    <row r="14" s="3" customFormat="1" ht="15" customHeight="1" spans="1:10">
      <c r="A14" s="16">
        <v>10</v>
      </c>
      <c r="B14" s="16"/>
      <c r="C14" s="32" t="s">
        <v>346</v>
      </c>
      <c r="D14" s="32">
        <f t="shared" si="0"/>
        <v>15.66</v>
      </c>
      <c r="E14" s="32">
        <v>15.66</v>
      </c>
      <c r="F14" s="32"/>
      <c r="G14" s="32">
        <f t="shared" si="1"/>
        <v>7830</v>
      </c>
      <c r="H14" s="32">
        <v>7830</v>
      </c>
      <c r="I14" s="32"/>
      <c r="J14" s="99" t="s">
        <v>15</v>
      </c>
    </row>
    <row r="15" s="3" customFormat="1" ht="15" customHeight="1" spans="1:10">
      <c r="A15" s="16">
        <v>11</v>
      </c>
      <c r="B15" s="16"/>
      <c r="C15" s="32" t="s">
        <v>347</v>
      </c>
      <c r="D15" s="32">
        <f t="shared" si="0"/>
        <v>1.43</v>
      </c>
      <c r="E15" s="32"/>
      <c r="F15" s="32">
        <v>1.43</v>
      </c>
      <c r="G15" s="32">
        <f t="shared" si="1"/>
        <v>429</v>
      </c>
      <c r="H15" s="32"/>
      <c r="I15" s="32">
        <v>429</v>
      </c>
      <c r="J15" s="99" t="s">
        <v>21</v>
      </c>
    </row>
    <row r="16" s="3" customFormat="1" ht="15" customHeight="1" spans="1:10">
      <c r="A16" s="16">
        <v>12</v>
      </c>
      <c r="B16" s="16"/>
      <c r="C16" s="32" t="s">
        <v>348</v>
      </c>
      <c r="D16" s="32">
        <f t="shared" si="0"/>
        <v>12.92</v>
      </c>
      <c r="E16" s="32">
        <v>5.5</v>
      </c>
      <c r="F16" s="32">
        <v>7.42</v>
      </c>
      <c r="G16" s="32">
        <f t="shared" si="1"/>
        <v>4976</v>
      </c>
      <c r="H16" s="32">
        <v>2750</v>
      </c>
      <c r="I16" s="32">
        <v>2226</v>
      </c>
      <c r="J16" s="99" t="s">
        <v>21</v>
      </c>
    </row>
    <row r="17" s="3" customFormat="1" ht="15" customHeight="1" spans="1:10">
      <c r="A17" s="16">
        <v>13</v>
      </c>
      <c r="B17" s="16"/>
      <c r="C17" s="32" t="s">
        <v>349</v>
      </c>
      <c r="D17" s="32">
        <f t="shared" si="0"/>
        <v>6</v>
      </c>
      <c r="E17" s="32">
        <v>6</v>
      </c>
      <c r="F17" s="32"/>
      <c r="G17" s="32">
        <f t="shared" si="1"/>
        <v>3000</v>
      </c>
      <c r="H17" s="32">
        <v>3000</v>
      </c>
      <c r="I17" s="32"/>
      <c r="J17" s="99" t="s">
        <v>21</v>
      </c>
    </row>
    <row r="18" s="3" customFormat="1" ht="15" customHeight="1" spans="1:10">
      <c r="A18" s="16">
        <v>14</v>
      </c>
      <c r="B18" s="16"/>
      <c r="C18" s="32" t="s">
        <v>350</v>
      </c>
      <c r="D18" s="32">
        <f t="shared" si="0"/>
        <v>18.74</v>
      </c>
      <c r="E18" s="32">
        <v>18.74</v>
      </c>
      <c r="F18" s="32"/>
      <c r="G18" s="32">
        <f t="shared" si="1"/>
        <v>9370</v>
      </c>
      <c r="H18" s="32">
        <v>9370</v>
      </c>
      <c r="I18" s="32"/>
      <c r="J18" s="99" t="s">
        <v>21</v>
      </c>
    </row>
    <row r="19" s="3" customFormat="1" ht="15" customHeight="1" spans="1:10">
      <c r="A19" s="16">
        <v>15</v>
      </c>
      <c r="B19" s="16"/>
      <c r="C19" s="32" t="s">
        <v>351</v>
      </c>
      <c r="D19" s="32">
        <f t="shared" si="0"/>
        <v>19.25</v>
      </c>
      <c r="E19" s="32">
        <v>19.25</v>
      </c>
      <c r="F19" s="32"/>
      <c r="G19" s="32">
        <f t="shared" si="1"/>
        <v>9625</v>
      </c>
      <c r="H19" s="32">
        <v>9625</v>
      </c>
      <c r="I19" s="32"/>
      <c r="J19" s="99" t="s">
        <v>21</v>
      </c>
    </row>
    <row r="20" s="3" customFormat="1" ht="15" customHeight="1" spans="1:10">
      <c r="A20" s="16">
        <v>16</v>
      </c>
      <c r="B20" s="16"/>
      <c r="C20" s="32" t="s">
        <v>352</v>
      </c>
      <c r="D20" s="32">
        <f t="shared" si="0"/>
        <v>19.21</v>
      </c>
      <c r="E20" s="32">
        <v>19.21</v>
      </c>
      <c r="F20" s="32"/>
      <c r="G20" s="32">
        <f t="shared" si="1"/>
        <v>9605</v>
      </c>
      <c r="H20" s="32">
        <v>9605</v>
      </c>
      <c r="I20" s="32"/>
      <c r="J20" s="99" t="s">
        <v>21</v>
      </c>
    </row>
    <row r="21" s="3" customFormat="1" ht="15" customHeight="1" spans="1:10">
      <c r="A21" s="16">
        <v>17</v>
      </c>
      <c r="B21" s="16"/>
      <c r="C21" s="32" t="s">
        <v>353</v>
      </c>
      <c r="D21" s="32">
        <f t="shared" si="0"/>
        <v>7.5</v>
      </c>
      <c r="E21" s="32"/>
      <c r="F21" s="32">
        <v>7.5</v>
      </c>
      <c r="G21" s="32">
        <f t="shared" si="1"/>
        <v>2250</v>
      </c>
      <c r="H21" s="32"/>
      <c r="I21" s="32">
        <v>2250</v>
      </c>
      <c r="J21" s="99" t="s">
        <v>27</v>
      </c>
    </row>
    <row r="22" s="3" customFormat="1" ht="15" customHeight="1" spans="1:10">
      <c r="A22" s="16">
        <v>18</v>
      </c>
      <c r="B22" s="16"/>
      <c r="C22" s="32" t="s">
        <v>354</v>
      </c>
      <c r="D22" s="32">
        <f t="shared" si="0"/>
        <v>17.67</v>
      </c>
      <c r="E22" s="32">
        <v>17.67</v>
      </c>
      <c r="F22" s="32"/>
      <c r="G22" s="32">
        <f t="shared" si="1"/>
        <v>8835</v>
      </c>
      <c r="H22" s="32">
        <v>8835</v>
      </c>
      <c r="I22" s="32"/>
      <c r="J22" s="99" t="s">
        <v>31</v>
      </c>
    </row>
    <row r="23" s="3" customFormat="1" ht="15" customHeight="1" spans="1:10">
      <c r="A23" s="16">
        <v>19</v>
      </c>
      <c r="B23" s="16"/>
      <c r="C23" s="32" t="s">
        <v>355</v>
      </c>
      <c r="D23" s="32">
        <f t="shared" si="0"/>
        <v>17.53</v>
      </c>
      <c r="E23" s="32">
        <v>17.53</v>
      </c>
      <c r="F23" s="32"/>
      <c r="G23" s="32">
        <f t="shared" si="1"/>
        <v>8765</v>
      </c>
      <c r="H23" s="32">
        <v>8765</v>
      </c>
      <c r="I23" s="32"/>
      <c r="J23" s="99" t="s">
        <v>31</v>
      </c>
    </row>
    <row r="24" s="3" customFormat="1" ht="15" customHeight="1" spans="1:10">
      <c r="A24" s="16">
        <v>20</v>
      </c>
      <c r="B24" s="16"/>
      <c r="C24" s="32" t="s">
        <v>356</v>
      </c>
      <c r="D24" s="32">
        <f t="shared" si="0"/>
        <v>16.12</v>
      </c>
      <c r="E24" s="32">
        <v>16.12</v>
      </c>
      <c r="F24" s="32"/>
      <c r="G24" s="32">
        <f t="shared" si="1"/>
        <v>8060</v>
      </c>
      <c r="H24" s="32">
        <v>8060</v>
      </c>
      <c r="I24" s="32"/>
      <c r="J24" s="99" t="s">
        <v>31</v>
      </c>
    </row>
    <row r="25" s="3" customFormat="1" ht="15" customHeight="1" spans="1:10">
      <c r="A25" s="16">
        <v>21</v>
      </c>
      <c r="B25" s="16"/>
      <c r="C25" s="32" t="s">
        <v>357</v>
      </c>
      <c r="D25" s="32">
        <f t="shared" si="0"/>
        <v>17.1</v>
      </c>
      <c r="E25" s="32"/>
      <c r="F25" s="32">
        <v>17.1</v>
      </c>
      <c r="G25" s="32">
        <f t="shared" si="1"/>
        <v>5130</v>
      </c>
      <c r="H25" s="32"/>
      <c r="I25" s="32">
        <v>5130</v>
      </c>
      <c r="J25" s="99" t="s">
        <v>39</v>
      </c>
    </row>
    <row r="26" s="3" customFormat="1" ht="15" customHeight="1" spans="1:10">
      <c r="A26" s="16">
        <v>22</v>
      </c>
      <c r="B26" s="16"/>
      <c r="C26" s="32" t="s">
        <v>358</v>
      </c>
      <c r="D26" s="32">
        <f t="shared" si="0"/>
        <v>33.2</v>
      </c>
      <c r="E26" s="32"/>
      <c r="F26" s="32">
        <v>33.2</v>
      </c>
      <c r="G26" s="32">
        <f t="shared" si="1"/>
        <v>9960</v>
      </c>
      <c r="H26" s="32"/>
      <c r="I26" s="32">
        <v>9960</v>
      </c>
      <c r="J26" s="99" t="s">
        <v>39</v>
      </c>
    </row>
    <row r="27" s="3" customFormat="1" ht="15" customHeight="1" spans="1:10">
      <c r="A27" s="16">
        <v>23</v>
      </c>
      <c r="B27" s="16"/>
      <c r="C27" s="32" t="s">
        <v>359</v>
      </c>
      <c r="D27" s="32">
        <f t="shared" si="0"/>
        <v>30</v>
      </c>
      <c r="E27" s="32"/>
      <c r="F27" s="32">
        <v>30</v>
      </c>
      <c r="G27" s="32">
        <f t="shared" si="1"/>
        <v>9000</v>
      </c>
      <c r="H27" s="32"/>
      <c r="I27" s="32">
        <v>9000</v>
      </c>
      <c r="J27" s="99" t="s">
        <v>39</v>
      </c>
    </row>
    <row r="28" s="3" customFormat="1" ht="15" customHeight="1" spans="1:10">
      <c r="A28" s="16">
        <v>24</v>
      </c>
      <c r="B28" s="16"/>
      <c r="C28" s="32" t="s">
        <v>360</v>
      </c>
      <c r="D28" s="32">
        <f t="shared" si="0"/>
        <v>1</v>
      </c>
      <c r="E28" s="32"/>
      <c r="F28" s="32">
        <v>1</v>
      </c>
      <c r="G28" s="32">
        <f t="shared" si="1"/>
        <v>300</v>
      </c>
      <c r="H28" s="32"/>
      <c r="I28" s="32">
        <v>300</v>
      </c>
      <c r="J28" s="99" t="s">
        <v>50</v>
      </c>
    </row>
    <row r="29" s="3" customFormat="1" ht="15" customHeight="1" spans="1:10">
      <c r="A29" s="16">
        <v>25</v>
      </c>
      <c r="B29" s="16"/>
      <c r="C29" s="32" t="s">
        <v>361</v>
      </c>
      <c r="D29" s="32">
        <f t="shared" si="0"/>
        <v>14.8</v>
      </c>
      <c r="E29" s="32"/>
      <c r="F29" s="32">
        <v>14.8</v>
      </c>
      <c r="G29" s="32">
        <f t="shared" si="1"/>
        <v>4440</v>
      </c>
      <c r="H29" s="32"/>
      <c r="I29" s="32">
        <v>4440</v>
      </c>
      <c r="J29" s="99" t="s">
        <v>50</v>
      </c>
    </row>
    <row r="30" s="3" customFormat="1" ht="15" customHeight="1" spans="1:10">
      <c r="A30" s="16">
        <v>26</v>
      </c>
      <c r="B30" s="16"/>
      <c r="C30" s="32" t="s">
        <v>362</v>
      </c>
      <c r="D30" s="32">
        <f t="shared" si="0"/>
        <v>3</v>
      </c>
      <c r="E30" s="32"/>
      <c r="F30" s="32">
        <v>3</v>
      </c>
      <c r="G30" s="32">
        <f t="shared" si="1"/>
        <v>900</v>
      </c>
      <c r="H30" s="32"/>
      <c r="I30" s="32">
        <v>900</v>
      </c>
      <c r="J30" s="99" t="s">
        <v>50</v>
      </c>
    </row>
    <row r="31" s="3" customFormat="1" ht="15" customHeight="1" spans="1:10">
      <c r="A31" s="16">
        <v>27</v>
      </c>
      <c r="B31" s="16"/>
      <c r="C31" s="32" t="s">
        <v>363</v>
      </c>
      <c r="D31" s="32">
        <f t="shared" si="0"/>
        <v>21.7</v>
      </c>
      <c r="E31" s="32"/>
      <c r="F31" s="32">
        <v>21.7</v>
      </c>
      <c r="G31" s="32">
        <f t="shared" si="1"/>
        <v>6510</v>
      </c>
      <c r="H31" s="32"/>
      <c r="I31" s="32">
        <v>6510</v>
      </c>
      <c r="J31" s="99" t="s">
        <v>50</v>
      </c>
    </row>
    <row r="32" s="3" customFormat="1" ht="15" customHeight="1" spans="1:10">
      <c r="A32" s="16">
        <v>28</v>
      </c>
      <c r="B32" s="16"/>
      <c r="C32" s="32" t="s">
        <v>364</v>
      </c>
      <c r="D32" s="32">
        <f t="shared" si="0"/>
        <v>2</v>
      </c>
      <c r="E32" s="32"/>
      <c r="F32" s="32">
        <v>2</v>
      </c>
      <c r="G32" s="32">
        <f t="shared" si="1"/>
        <v>600</v>
      </c>
      <c r="H32" s="32"/>
      <c r="I32" s="32">
        <v>600</v>
      </c>
      <c r="J32" s="99" t="s">
        <v>50</v>
      </c>
    </row>
    <row r="33" s="3" customFormat="1" ht="15" customHeight="1" spans="1:10">
      <c r="A33" s="16">
        <v>29</v>
      </c>
      <c r="B33" s="16"/>
      <c r="C33" s="32" t="s">
        <v>365</v>
      </c>
      <c r="D33" s="32">
        <f t="shared" si="0"/>
        <v>2.9</v>
      </c>
      <c r="E33" s="32"/>
      <c r="F33" s="32">
        <v>2.9</v>
      </c>
      <c r="G33" s="32">
        <f t="shared" si="1"/>
        <v>870</v>
      </c>
      <c r="H33" s="32"/>
      <c r="I33" s="32">
        <v>870</v>
      </c>
      <c r="J33" s="99" t="s">
        <v>50</v>
      </c>
    </row>
    <row r="34" s="95" customFormat="1" ht="15" customHeight="1" spans="1:10">
      <c r="A34" s="16">
        <v>30</v>
      </c>
      <c r="B34" s="98"/>
      <c r="C34" s="32" t="s">
        <v>366</v>
      </c>
      <c r="D34" s="32">
        <f t="shared" si="0"/>
        <v>3</v>
      </c>
      <c r="E34" s="32"/>
      <c r="F34" s="32">
        <v>3</v>
      </c>
      <c r="G34" s="32">
        <f t="shared" si="1"/>
        <v>900</v>
      </c>
      <c r="H34" s="32"/>
      <c r="I34" s="32">
        <v>900</v>
      </c>
      <c r="J34" s="99" t="s">
        <v>50</v>
      </c>
    </row>
    <row r="35" s="95" customFormat="1" ht="15" customHeight="1" spans="1:10">
      <c r="A35" s="16">
        <v>31</v>
      </c>
      <c r="B35" s="98"/>
      <c r="C35" s="32" t="s">
        <v>367</v>
      </c>
      <c r="D35" s="32">
        <f t="shared" si="0"/>
        <v>4.29</v>
      </c>
      <c r="E35" s="32">
        <v>4.29</v>
      </c>
      <c r="F35" s="32"/>
      <c r="G35" s="32">
        <f t="shared" si="1"/>
        <v>2145</v>
      </c>
      <c r="H35" s="32">
        <v>2145</v>
      </c>
      <c r="I35" s="32"/>
      <c r="J35" s="99" t="s">
        <v>50</v>
      </c>
    </row>
    <row r="36" s="95" customFormat="1" ht="15" customHeight="1" spans="1:10">
      <c r="A36" s="16">
        <v>32</v>
      </c>
      <c r="B36" s="98"/>
      <c r="C36" s="32" t="s">
        <v>368</v>
      </c>
      <c r="D36" s="32">
        <f t="shared" si="0"/>
        <v>2.17</v>
      </c>
      <c r="E36" s="32">
        <v>2.17</v>
      </c>
      <c r="F36" s="32"/>
      <c r="G36" s="32">
        <f t="shared" si="1"/>
        <v>1085</v>
      </c>
      <c r="H36" s="32">
        <v>1085</v>
      </c>
      <c r="I36" s="32"/>
      <c r="J36" s="99" t="s">
        <v>50</v>
      </c>
    </row>
    <row r="37" s="3" customFormat="1" ht="15" customHeight="1" spans="1:10">
      <c r="A37" s="16">
        <v>33</v>
      </c>
      <c r="B37" s="16"/>
      <c r="C37" s="32" t="s">
        <v>369</v>
      </c>
      <c r="D37" s="32">
        <f t="shared" si="0"/>
        <v>4.92</v>
      </c>
      <c r="E37" s="32">
        <v>4.92</v>
      </c>
      <c r="F37" s="32"/>
      <c r="G37" s="32">
        <f t="shared" si="1"/>
        <v>2460</v>
      </c>
      <c r="H37" s="32">
        <v>2460</v>
      </c>
      <c r="I37" s="32"/>
      <c r="J37" s="99" t="s">
        <v>50</v>
      </c>
    </row>
    <row r="38" s="3" customFormat="1" ht="15" customHeight="1" spans="1:10">
      <c r="A38" s="16">
        <v>34</v>
      </c>
      <c r="B38" s="16"/>
      <c r="C38" s="32" t="s">
        <v>370</v>
      </c>
      <c r="D38" s="32">
        <f t="shared" si="0"/>
        <v>2.49</v>
      </c>
      <c r="E38" s="32">
        <v>2.49</v>
      </c>
      <c r="F38" s="32"/>
      <c r="G38" s="32">
        <f t="shared" si="1"/>
        <v>249</v>
      </c>
      <c r="H38" s="32">
        <v>249</v>
      </c>
      <c r="I38" s="32"/>
      <c r="J38" s="99" t="s">
        <v>50</v>
      </c>
    </row>
    <row r="39" s="3" customFormat="1" ht="15" customHeight="1" spans="1:10">
      <c r="A39" s="16">
        <v>35</v>
      </c>
      <c r="B39" s="16"/>
      <c r="C39" s="32" t="s">
        <v>371</v>
      </c>
      <c r="D39" s="32">
        <f t="shared" si="0"/>
        <v>1.93</v>
      </c>
      <c r="E39" s="32">
        <v>1.93</v>
      </c>
      <c r="F39" s="32"/>
      <c r="G39" s="32">
        <f t="shared" si="1"/>
        <v>193</v>
      </c>
      <c r="H39" s="32">
        <v>193</v>
      </c>
      <c r="I39" s="32"/>
      <c r="J39" s="99" t="s">
        <v>50</v>
      </c>
    </row>
    <row r="40" s="3" customFormat="1" ht="15" customHeight="1" spans="1:10">
      <c r="A40" s="16">
        <v>36</v>
      </c>
      <c r="B40" s="16"/>
      <c r="C40" s="32" t="s">
        <v>372</v>
      </c>
      <c r="D40" s="32">
        <f t="shared" si="0"/>
        <v>1.94</v>
      </c>
      <c r="E40" s="32">
        <v>1.94</v>
      </c>
      <c r="F40" s="32"/>
      <c r="G40" s="32">
        <f t="shared" si="1"/>
        <v>194</v>
      </c>
      <c r="H40" s="32">
        <v>194</v>
      </c>
      <c r="I40" s="32"/>
      <c r="J40" s="99" t="s">
        <v>50</v>
      </c>
    </row>
    <row r="41" s="3" customFormat="1" ht="15" customHeight="1" spans="1:10">
      <c r="A41" s="16">
        <v>37</v>
      </c>
      <c r="B41" s="16"/>
      <c r="C41" s="32" t="s">
        <v>373</v>
      </c>
      <c r="D41" s="32">
        <f t="shared" si="0"/>
        <v>4.94</v>
      </c>
      <c r="E41" s="32">
        <v>4.94</v>
      </c>
      <c r="F41" s="32"/>
      <c r="G41" s="32">
        <f t="shared" si="1"/>
        <v>494</v>
      </c>
      <c r="H41" s="32">
        <v>494</v>
      </c>
      <c r="I41" s="32"/>
      <c r="J41" s="99" t="s">
        <v>50</v>
      </c>
    </row>
    <row r="42" s="3" customFormat="1" ht="15" customHeight="1" spans="1:10">
      <c r="A42" s="16">
        <v>38</v>
      </c>
      <c r="B42" s="16"/>
      <c r="C42" s="32" t="s">
        <v>374</v>
      </c>
      <c r="D42" s="32">
        <f t="shared" si="0"/>
        <v>2.56</v>
      </c>
      <c r="E42" s="32">
        <v>2.56</v>
      </c>
      <c r="F42" s="32"/>
      <c r="G42" s="32">
        <f t="shared" si="1"/>
        <v>256</v>
      </c>
      <c r="H42" s="32">
        <v>256</v>
      </c>
      <c r="I42" s="32"/>
      <c r="J42" s="99" t="s">
        <v>50</v>
      </c>
    </row>
    <row r="43" s="3" customFormat="1" ht="15" customHeight="1" spans="1:10">
      <c r="A43" s="16">
        <v>39</v>
      </c>
      <c r="B43" s="16"/>
      <c r="C43" s="32" t="s">
        <v>375</v>
      </c>
      <c r="D43" s="32">
        <f t="shared" si="0"/>
        <v>2.58</v>
      </c>
      <c r="E43" s="32">
        <v>2.58</v>
      </c>
      <c r="F43" s="32"/>
      <c r="G43" s="32">
        <f t="shared" si="1"/>
        <v>258</v>
      </c>
      <c r="H43" s="32">
        <v>258</v>
      </c>
      <c r="I43" s="32"/>
      <c r="J43" s="99" t="s">
        <v>50</v>
      </c>
    </row>
    <row r="44" s="3" customFormat="1" ht="15" customHeight="1" spans="1:10">
      <c r="A44" s="16">
        <v>40</v>
      </c>
      <c r="B44" s="16"/>
      <c r="C44" s="32" t="s">
        <v>376</v>
      </c>
      <c r="D44" s="32">
        <f t="shared" si="0"/>
        <v>10.75</v>
      </c>
      <c r="E44" s="32">
        <v>10.75</v>
      </c>
      <c r="F44" s="32"/>
      <c r="G44" s="32">
        <f t="shared" si="1"/>
        <v>1075</v>
      </c>
      <c r="H44" s="32">
        <v>1075</v>
      </c>
      <c r="I44" s="32"/>
      <c r="J44" s="99" t="s">
        <v>50</v>
      </c>
    </row>
    <row r="45" s="3" customFormat="1" ht="15" customHeight="1" spans="1:10">
      <c r="A45" s="16">
        <v>41</v>
      </c>
      <c r="B45" s="16"/>
      <c r="C45" s="32" t="s">
        <v>377</v>
      </c>
      <c r="D45" s="32">
        <f t="shared" si="0"/>
        <v>50</v>
      </c>
      <c r="E45" s="32"/>
      <c r="F45" s="32">
        <v>50</v>
      </c>
      <c r="G45" s="32">
        <f t="shared" si="1"/>
        <v>15000</v>
      </c>
      <c r="H45" s="32"/>
      <c r="I45" s="32">
        <v>15000</v>
      </c>
      <c r="J45" s="99" t="s">
        <v>72</v>
      </c>
    </row>
    <row r="46" s="3" customFormat="1" ht="15" customHeight="1" spans="1:10">
      <c r="A46" s="16">
        <v>42</v>
      </c>
      <c r="B46" s="16"/>
      <c r="C46" s="32" t="s">
        <v>378</v>
      </c>
      <c r="D46" s="32">
        <f t="shared" si="0"/>
        <v>46.4</v>
      </c>
      <c r="E46" s="32"/>
      <c r="F46" s="32">
        <v>46.4</v>
      </c>
      <c r="G46" s="32">
        <f t="shared" si="1"/>
        <v>13920</v>
      </c>
      <c r="H46" s="32"/>
      <c r="I46" s="32">
        <v>13920</v>
      </c>
      <c r="J46" s="99" t="s">
        <v>72</v>
      </c>
    </row>
    <row r="47" s="3" customFormat="1" ht="15" customHeight="1" spans="1:10">
      <c r="A47" s="16">
        <v>43</v>
      </c>
      <c r="B47" s="16"/>
      <c r="C47" s="32" t="s">
        <v>379</v>
      </c>
      <c r="D47" s="32">
        <f t="shared" si="0"/>
        <v>17</v>
      </c>
      <c r="E47" s="32"/>
      <c r="F47" s="32">
        <v>17</v>
      </c>
      <c r="G47" s="32">
        <f t="shared" si="1"/>
        <v>5100</v>
      </c>
      <c r="H47" s="32"/>
      <c r="I47" s="32">
        <v>5100</v>
      </c>
      <c r="J47" s="99" t="s">
        <v>72</v>
      </c>
    </row>
    <row r="48" s="3" customFormat="1" ht="15" customHeight="1" spans="1:10">
      <c r="A48" s="16">
        <v>44</v>
      </c>
      <c r="B48" s="16"/>
      <c r="C48" s="32" t="s">
        <v>380</v>
      </c>
      <c r="D48" s="32">
        <f t="shared" si="0"/>
        <v>35.19</v>
      </c>
      <c r="E48" s="32"/>
      <c r="F48" s="32">
        <v>35.19</v>
      </c>
      <c r="G48" s="32">
        <f t="shared" si="1"/>
        <v>10557</v>
      </c>
      <c r="H48" s="32"/>
      <c r="I48" s="32">
        <v>10557</v>
      </c>
      <c r="J48" s="99" t="s">
        <v>72</v>
      </c>
    </row>
    <row r="49" s="3" customFormat="1" ht="15" customHeight="1" spans="1:10">
      <c r="A49" s="16">
        <v>45</v>
      </c>
      <c r="B49" s="16"/>
      <c r="C49" s="32" t="s">
        <v>381</v>
      </c>
      <c r="D49" s="32">
        <f t="shared" si="0"/>
        <v>4</v>
      </c>
      <c r="E49" s="32">
        <v>4</v>
      </c>
      <c r="F49" s="32"/>
      <c r="G49" s="32">
        <f t="shared" si="1"/>
        <v>2000</v>
      </c>
      <c r="H49" s="32">
        <v>2000</v>
      </c>
      <c r="I49" s="32"/>
      <c r="J49" s="99" t="s">
        <v>72</v>
      </c>
    </row>
    <row r="50" s="3" customFormat="1" ht="15" customHeight="1" spans="1:10">
      <c r="A50" s="16">
        <v>46</v>
      </c>
      <c r="B50" s="16"/>
      <c r="C50" s="32" t="s">
        <v>382</v>
      </c>
      <c r="D50" s="32">
        <f t="shared" si="0"/>
        <v>1.5</v>
      </c>
      <c r="E50" s="32">
        <v>1.5</v>
      </c>
      <c r="F50" s="32"/>
      <c r="G50" s="32">
        <f t="shared" si="1"/>
        <v>750</v>
      </c>
      <c r="H50" s="32">
        <v>750</v>
      </c>
      <c r="I50" s="32"/>
      <c r="J50" s="99" t="s">
        <v>72</v>
      </c>
    </row>
    <row r="51" s="3" customFormat="1" ht="15" customHeight="1" spans="1:10">
      <c r="A51" s="16">
        <v>47</v>
      </c>
      <c r="B51" s="16"/>
      <c r="C51" s="32" t="s">
        <v>380</v>
      </c>
      <c r="D51" s="32">
        <f t="shared" si="0"/>
        <v>13.83</v>
      </c>
      <c r="E51" s="32">
        <v>13.83</v>
      </c>
      <c r="F51" s="32"/>
      <c r="G51" s="32">
        <f t="shared" si="1"/>
        <v>6915</v>
      </c>
      <c r="H51" s="32">
        <v>6915</v>
      </c>
      <c r="I51" s="32"/>
      <c r="J51" s="99" t="s">
        <v>72</v>
      </c>
    </row>
    <row r="52" s="3" customFormat="1" ht="15" customHeight="1" spans="1:10">
      <c r="A52" s="16">
        <v>48</v>
      </c>
      <c r="B52" s="16"/>
      <c r="C52" s="32" t="s">
        <v>383</v>
      </c>
      <c r="D52" s="32">
        <f t="shared" si="0"/>
        <v>20</v>
      </c>
      <c r="E52" s="32">
        <v>20</v>
      </c>
      <c r="F52" s="32"/>
      <c r="G52" s="32">
        <f t="shared" si="1"/>
        <v>10000</v>
      </c>
      <c r="H52" s="32">
        <v>10000</v>
      </c>
      <c r="I52" s="32"/>
      <c r="J52" s="99" t="s">
        <v>72</v>
      </c>
    </row>
    <row r="53" s="3" customFormat="1" ht="15" customHeight="1" spans="1:10">
      <c r="A53" s="16">
        <v>49</v>
      </c>
      <c r="B53" s="16"/>
      <c r="C53" s="32" t="s">
        <v>384</v>
      </c>
      <c r="D53" s="32">
        <f t="shared" si="0"/>
        <v>15.77</v>
      </c>
      <c r="E53" s="32">
        <v>15.77</v>
      </c>
      <c r="F53" s="32"/>
      <c r="G53" s="32">
        <f t="shared" si="1"/>
        <v>7885</v>
      </c>
      <c r="H53" s="32">
        <v>7885</v>
      </c>
      <c r="I53" s="32"/>
      <c r="J53" s="99" t="s">
        <v>72</v>
      </c>
    </row>
    <row r="54" s="96" customFormat="1" spans="1:10">
      <c r="A54" s="16">
        <v>50</v>
      </c>
      <c r="B54" s="16" t="s">
        <v>79</v>
      </c>
      <c r="C54" s="32" t="s">
        <v>385</v>
      </c>
      <c r="D54" s="32">
        <f>SUM(E54:F54)</f>
        <v>5.1</v>
      </c>
      <c r="E54" s="32"/>
      <c r="F54" s="32">
        <v>5.1</v>
      </c>
      <c r="G54" s="32">
        <f>SUM(H54:I54)</f>
        <v>1530</v>
      </c>
      <c r="H54" s="32"/>
      <c r="I54" s="32">
        <v>1530</v>
      </c>
      <c r="J54" s="99"/>
    </row>
    <row r="55" s="96" customFormat="1" spans="1:10">
      <c r="A55" s="16">
        <v>51</v>
      </c>
      <c r="B55" s="30" t="s">
        <v>83</v>
      </c>
      <c r="C55" s="32" t="s">
        <v>386</v>
      </c>
      <c r="D55" s="32">
        <f t="shared" ref="D55:D62" si="2">E55+F55</f>
        <v>9</v>
      </c>
      <c r="E55" s="32">
        <v>5</v>
      </c>
      <c r="F55" s="32">
        <v>4</v>
      </c>
      <c r="G55" s="32">
        <f t="shared" ref="G55:G62" si="3">H55+I55</f>
        <v>3700</v>
      </c>
      <c r="H55" s="32">
        <f t="shared" ref="H55:H62" si="4">E55*500</f>
        <v>2500</v>
      </c>
      <c r="I55" s="32">
        <f t="shared" ref="I55:I62" si="5">F55*300</f>
        <v>1200</v>
      </c>
      <c r="J55" s="99" t="s">
        <v>85</v>
      </c>
    </row>
    <row r="56" s="96" customFormat="1" spans="1:10">
      <c r="A56" s="16">
        <v>52</v>
      </c>
      <c r="B56" s="30"/>
      <c r="C56" s="32" t="s">
        <v>387</v>
      </c>
      <c r="D56" s="32">
        <f t="shared" si="2"/>
        <v>1</v>
      </c>
      <c r="E56" s="32"/>
      <c r="F56" s="32">
        <v>1</v>
      </c>
      <c r="G56" s="32">
        <f t="shared" si="3"/>
        <v>300</v>
      </c>
      <c r="H56" s="32">
        <f t="shared" si="4"/>
        <v>0</v>
      </c>
      <c r="I56" s="32">
        <f t="shared" si="5"/>
        <v>300</v>
      </c>
      <c r="J56" s="99" t="s">
        <v>388</v>
      </c>
    </row>
    <row r="57" s="96" customFormat="1" spans="1:10">
      <c r="A57" s="16">
        <v>53</v>
      </c>
      <c r="B57" s="30"/>
      <c r="C57" s="32" t="s">
        <v>389</v>
      </c>
      <c r="D57" s="32">
        <f t="shared" si="2"/>
        <v>7.1</v>
      </c>
      <c r="E57" s="32"/>
      <c r="F57" s="32">
        <v>7.1</v>
      </c>
      <c r="G57" s="32">
        <f t="shared" si="3"/>
        <v>2130</v>
      </c>
      <c r="H57" s="32">
        <f t="shared" si="4"/>
        <v>0</v>
      </c>
      <c r="I57" s="32">
        <f t="shared" si="5"/>
        <v>2130</v>
      </c>
      <c r="J57" s="99" t="s">
        <v>390</v>
      </c>
    </row>
    <row r="58" s="96" customFormat="1" spans="1:10">
      <c r="A58" s="16">
        <v>54</v>
      </c>
      <c r="B58" s="30"/>
      <c r="C58" s="32" t="s">
        <v>391</v>
      </c>
      <c r="D58" s="32">
        <f t="shared" si="2"/>
        <v>7</v>
      </c>
      <c r="E58" s="32"/>
      <c r="F58" s="32">
        <v>7</v>
      </c>
      <c r="G58" s="32">
        <f t="shared" si="3"/>
        <v>2100</v>
      </c>
      <c r="H58" s="32">
        <f t="shared" si="4"/>
        <v>0</v>
      </c>
      <c r="I58" s="32">
        <f t="shared" si="5"/>
        <v>2100</v>
      </c>
      <c r="J58" s="99" t="s">
        <v>87</v>
      </c>
    </row>
    <row r="59" s="96" customFormat="1" spans="1:10">
      <c r="A59" s="16">
        <v>55</v>
      </c>
      <c r="B59" s="30"/>
      <c r="C59" s="32" t="s">
        <v>392</v>
      </c>
      <c r="D59" s="32">
        <f t="shared" si="2"/>
        <v>16.43</v>
      </c>
      <c r="E59" s="32">
        <v>16.43</v>
      </c>
      <c r="F59" s="32"/>
      <c r="G59" s="32">
        <f t="shared" si="3"/>
        <v>8215</v>
      </c>
      <c r="H59" s="32">
        <f t="shared" si="4"/>
        <v>8215</v>
      </c>
      <c r="I59" s="32">
        <f t="shared" si="5"/>
        <v>0</v>
      </c>
      <c r="J59" s="99" t="s">
        <v>92</v>
      </c>
    </row>
    <row r="60" s="96" customFormat="1" spans="1:10">
      <c r="A60" s="16">
        <v>56</v>
      </c>
      <c r="B60" s="30"/>
      <c r="C60" s="32" t="s">
        <v>393</v>
      </c>
      <c r="D60" s="32">
        <f t="shared" si="2"/>
        <v>18.26</v>
      </c>
      <c r="E60" s="32">
        <v>18.26</v>
      </c>
      <c r="F60" s="32"/>
      <c r="G60" s="32">
        <f t="shared" si="3"/>
        <v>9130</v>
      </c>
      <c r="H60" s="32">
        <f t="shared" si="4"/>
        <v>9130</v>
      </c>
      <c r="I60" s="32">
        <f t="shared" si="5"/>
        <v>0</v>
      </c>
      <c r="J60" s="99" t="s">
        <v>92</v>
      </c>
    </row>
    <row r="61" s="96" customFormat="1" ht="24" spans="1:10">
      <c r="A61" s="16">
        <v>57</v>
      </c>
      <c r="B61" s="30"/>
      <c r="C61" s="32" t="s">
        <v>394</v>
      </c>
      <c r="D61" s="32">
        <f t="shared" si="2"/>
        <v>41.2</v>
      </c>
      <c r="E61" s="32"/>
      <c r="F61" s="32">
        <v>41.2</v>
      </c>
      <c r="G61" s="32">
        <f t="shared" si="3"/>
        <v>12360</v>
      </c>
      <c r="H61" s="32">
        <f t="shared" si="4"/>
        <v>0</v>
      </c>
      <c r="I61" s="32">
        <f t="shared" si="5"/>
        <v>12360</v>
      </c>
      <c r="J61" s="99" t="s">
        <v>99</v>
      </c>
    </row>
    <row r="62" s="96" customFormat="1" ht="24" spans="1:10">
      <c r="A62" s="16">
        <v>58</v>
      </c>
      <c r="B62" s="30"/>
      <c r="C62" s="32" t="s">
        <v>395</v>
      </c>
      <c r="D62" s="32">
        <f t="shared" si="2"/>
        <v>19.84</v>
      </c>
      <c r="E62" s="32">
        <v>19.84</v>
      </c>
      <c r="F62" s="32"/>
      <c r="G62" s="32">
        <f t="shared" si="3"/>
        <v>9920</v>
      </c>
      <c r="H62" s="32">
        <f t="shared" si="4"/>
        <v>9920</v>
      </c>
      <c r="I62" s="32">
        <f t="shared" si="5"/>
        <v>0</v>
      </c>
      <c r="J62" s="99" t="s">
        <v>99</v>
      </c>
    </row>
    <row r="63" s="96" customFormat="1" ht="24" spans="1:10">
      <c r="A63" s="16">
        <v>59</v>
      </c>
      <c r="B63" s="30" t="s">
        <v>110</v>
      </c>
      <c r="C63" s="32" t="s">
        <v>396</v>
      </c>
      <c r="D63" s="32">
        <v>36.14</v>
      </c>
      <c r="E63" s="32"/>
      <c r="F63" s="32"/>
      <c r="G63" s="32">
        <v>12490</v>
      </c>
      <c r="H63" s="32"/>
      <c r="I63" s="32"/>
      <c r="J63" s="99" t="s">
        <v>397</v>
      </c>
    </row>
    <row r="64" s="96" customFormat="1" spans="1:10">
      <c r="A64" s="16">
        <v>60</v>
      </c>
      <c r="B64" s="30"/>
      <c r="C64" s="32" t="s">
        <v>398</v>
      </c>
      <c r="D64" s="32">
        <v>3.85</v>
      </c>
      <c r="E64" s="32"/>
      <c r="F64" s="32"/>
      <c r="G64" s="32">
        <v>1925</v>
      </c>
      <c r="H64" s="32"/>
      <c r="I64" s="32"/>
      <c r="J64" s="99"/>
    </row>
    <row r="65" s="96" customFormat="1" ht="24" spans="1:10">
      <c r="A65" s="16">
        <v>61</v>
      </c>
      <c r="B65" s="30"/>
      <c r="C65" s="32" t="s">
        <v>147</v>
      </c>
      <c r="D65" s="32">
        <v>9.797</v>
      </c>
      <c r="E65" s="32"/>
      <c r="F65" s="32"/>
      <c r="G65" s="32">
        <v>4110</v>
      </c>
      <c r="H65" s="32"/>
      <c r="I65" s="32"/>
      <c r="J65" s="99" t="s">
        <v>399</v>
      </c>
    </row>
    <row r="66" s="96" customFormat="1" spans="1:10">
      <c r="A66" s="16">
        <v>62</v>
      </c>
      <c r="B66" s="30"/>
      <c r="C66" s="32" t="s">
        <v>400</v>
      </c>
      <c r="D66" s="32">
        <v>1.98</v>
      </c>
      <c r="E66" s="32"/>
      <c r="F66" s="32"/>
      <c r="G66" s="32">
        <v>990</v>
      </c>
      <c r="H66" s="32"/>
      <c r="I66" s="32"/>
      <c r="J66" s="99"/>
    </row>
    <row r="67" s="96" customFormat="1" spans="1:10">
      <c r="A67" s="16">
        <v>63</v>
      </c>
      <c r="B67" s="30"/>
      <c r="C67" s="32" t="s">
        <v>401</v>
      </c>
      <c r="D67" s="32">
        <v>11.49</v>
      </c>
      <c r="E67" s="32"/>
      <c r="F67" s="32"/>
      <c r="G67" s="32">
        <v>5745</v>
      </c>
      <c r="H67" s="32"/>
      <c r="I67" s="32"/>
      <c r="J67" s="99"/>
    </row>
    <row r="68" s="96" customFormat="1" spans="1:10">
      <c r="A68" s="16">
        <v>64</v>
      </c>
      <c r="B68" s="30"/>
      <c r="C68" s="32" t="s">
        <v>162</v>
      </c>
      <c r="D68" s="32">
        <v>18.03</v>
      </c>
      <c r="E68" s="32"/>
      <c r="F68" s="32"/>
      <c r="G68" s="32">
        <v>9015</v>
      </c>
      <c r="H68" s="32"/>
      <c r="I68" s="32"/>
      <c r="J68" s="99"/>
    </row>
    <row r="69" s="96" customFormat="1" spans="1:10">
      <c r="A69" s="16">
        <v>65</v>
      </c>
      <c r="B69" s="30"/>
      <c r="C69" s="32" t="s">
        <v>402</v>
      </c>
      <c r="D69" s="32">
        <v>45.203</v>
      </c>
      <c r="E69" s="32"/>
      <c r="F69" s="32"/>
      <c r="G69" s="32">
        <v>10000</v>
      </c>
      <c r="H69" s="32"/>
      <c r="I69" s="32"/>
      <c r="J69" s="99"/>
    </row>
    <row r="70" s="96" customFormat="1" spans="1:10">
      <c r="A70" s="16">
        <v>66</v>
      </c>
      <c r="B70" s="30"/>
      <c r="C70" s="32" t="s">
        <v>403</v>
      </c>
      <c r="D70" s="32">
        <v>19.94</v>
      </c>
      <c r="E70" s="32"/>
      <c r="F70" s="32"/>
      <c r="G70" s="32">
        <v>9970</v>
      </c>
      <c r="H70" s="32"/>
      <c r="I70" s="32"/>
      <c r="J70" s="99"/>
    </row>
    <row r="71" s="96" customFormat="1" spans="1:10">
      <c r="A71" s="16">
        <v>67</v>
      </c>
      <c r="B71" s="30"/>
      <c r="C71" s="32" t="s">
        <v>404</v>
      </c>
      <c r="D71" s="32">
        <v>19</v>
      </c>
      <c r="E71" s="32"/>
      <c r="F71" s="32"/>
      <c r="G71" s="32">
        <v>9500</v>
      </c>
      <c r="H71" s="32"/>
      <c r="I71" s="32"/>
      <c r="J71" s="99"/>
    </row>
    <row r="72" s="96" customFormat="1" spans="1:10">
      <c r="A72" s="16">
        <v>68</v>
      </c>
      <c r="B72" s="30"/>
      <c r="C72" s="32" t="s">
        <v>405</v>
      </c>
      <c r="D72" s="32">
        <v>19.65</v>
      </c>
      <c r="E72" s="32"/>
      <c r="F72" s="32"/>
      <c r="G72" s="32">
        <v>9825</v>
      </c>
      <c r="H72" s="32"/>
      <c r="I72" s="32"/>
      <c r="J72" s="99"/>
    </row>
    <row r="73" s="96" customFormat="1" spans="1:10">
      <c r="A73" s="16">
        <v>69</v>
      </c>
      <c r="B73" s="30"/>
      <c r="C73" s="32" t="s">
        <v>406</v>
      </c>
      <c r="D73" s="32">
        <v>18.97</v>
      </c>
      <c r="E73" s="32"/>
      <c r="F73" s="32"/>
      <c r="G73" s="32">
        <v>9485</v>
      </c>
      <c r="H73" s="32"/>
      <c r="I73" s="32"/>
      <c r="J73" s="99"/>
    </row>
    <row r="74" s="96" customFormat="1" spans="1:10">
      <c r="A74" s="16">
        <v>70</v>
      </c>
      <c r="B74" s="30"/>
      <c r="C74" s="32" t="s">
        <v>407</v>
      </c>
      <c r="D74" s="32">
        <v>17.18</v>
      </c>
      <c r="E74" s="32"/>
      <c r="F74" s="32"/>
      <c r="G74" s="32">
        <v>8590</v>
      </c>
      <c r="H74" s="32"/>
      <c r="I74" s="32"/>
      <c r="J74" s="99"/>
    </row>
    <row r="75" s="96" customFormat="1" spans="1:10">
      <c r="A75" s="16">
        <v>71</v>
      </c>
      <c r="B75" s="30"/>
      <c r="C75" s="32" t="s">
        <v>197</v>
      </c>
      <c r="D75" s="32">
        <v>19.6</v>
      </c>
      <c r="E75" s="32"/>
      <c r="F75" s="32"/>
      <c r="G75" s="32">
        <v>9800</v>
      </c>
      <c r="H75" s="32"/>
      <c r="I75" s="32"/>
      <c r="J75" s="99"/>
    </row>
    <row r="76" spans="1:10">
      <c r="A76" s="16">
        <v>72</v>
      </c>
      <c r="B76" s="30"/>
      <c r="C76" s="32" t="s">
        <v>408</v>
      </c>
      <c r="D76" s="32">
        <v>17.13</v>
      </c>
      <c r="E76" s="32"/>
      <c r="F76" s="32"/>
      <c r="G76" s="32">
        <v>8565</v>
      </c>
      <c r="H76" s="32"/>
      <c r="I76" s="32"/>
      <c r="J76" s="99"/>
    </row>
    <row r="77" spans="1:10">
      <c r="A77" s="16">
        <v>73</v>
      </c>
      <c r="B77" s="30"/>
      <c r="C77" s="32" t="s">
        <v>409</v>
      </c>
      <c r="D77" s="32">
        <v>14.72</v>
      </c>
      <c r="E77" s="32"/>
      <c r="F77" s="32"/>
      <c r="G77" s="32">
        <v>7360</v>
      </c>
      <c r="H77" s="32"/>
      <c r="I77" s="32"/>
      <c r="J77" s="99"/>
    </row>
    <row r="78" spans="1:10">
      <c r="A78" s="16">
        <v>74</v>
      </c>
      <c r="B78" s="30"/>
      <c r="C78" s="32" t="s">
        <v>410</v>
      </c>
      <c r="D78" s="32">
        <v>14.17</v>
      </c>
      <c r="E78" s="32"/>
      <c r="F78" s="32"/>
      <c r="G78" s="32">
        <v>7085</v>
      </c>
      <c r="H78" s="32"/>
      <c r="I78" s="32"/>
      <c r="J78" s="99"/>
    </row>
    <row r="79" spans="1:10">
      <c r="A79" s="16">
        <v>75</v>
      </c>
      <c r="B79" s="30"/>
      <c r="C79" s="32" t="s">
        <v>411</v>
      </c>
      <c r="D79" s="32">
        <v>19.31</v>
      </c>
      <c r="E79" s="32"/>
      <c r="F79" s="32"/>
      <c r="G79" s="32">
        <v>9655</v>
      </c>
      <c r="H79" s="32"/>
      <c r="I79" s="32"/>
      <c r="J79" s="99"/>
    </row>
    <row r="80" spans="1:10">
      <c r="A80" s="16">
        <v>76</v>
      </c>
      <c r="B80" s="30"/>
      <c r="C80" s="32" t="s">
        <v>412</v>
      </c>
      <c r="D80" s="32">
        <v>19.39</v>
      </c>
      <c r="E80" s="32"/>
      <c r="F80" s="32"/>
      <c r="G80" s="32">
        <v>9695</v>
      </c>
      <c r="H80" s="32"/>
      <c r="I80" s="32"/>
      <c r="J80" s="99"/>
    </row>
    <row r="81" spans="1:10">
      <c r="A81" s="16">
        <v>77</v>
      </c>
      <c r="B81" s="30"/>
      <c r="C81" s="32" t="s">
        <v>413</v>
      </c>
      <c r="D81" s="32">
        <v>14.28</v>
      </c>
      <c r="E81" s="32"/>
      <c r="F81" s="32"/>
      <c r="G81" s="32">
        <v>7140</v>
      </c>
      <c r="H81" s="32"/>
      <c r="I81" s="32"/>
      <c r="J81" s="99"/>
    </row>
    <row r="82" spans="1:10">
      <c r="A82" s="16">
        <v>78</v>
      </c>
      <c r="B82" s="30"/>
      <c r="C82" s="32" t="s">
        <v>176</v>
      </c>
      <c r="D82" s="32">
        <v>16.77</v>
      </c>
      <c r="E82" s="32"/>
      <c r="F82" s="32"/>
      <c r="G82" s="32">
        <v>8385</v>
      </c>
      <c r="H82" s="32"/>
      <c r="I82" s="32"/>
      <c r="J82" s="99"/>
    </row>
    <row r="83" spans="1:10">
      <c r="A83" s="16">
        <v>79</v>
      </c>
      <c r="B83" s="30"/>
      <c r="C83" s="32" t="s">
        <v>414</v>
      </c>
      <c r="D83" s="32">
        <v>18.57</v>
      </c>
      <c r="E83" s="32"/>
      <c r="F83" s="32"/>
      <c r="G83" s="32">
        <v>9285</v>
      </c>
      <c r="H83" s="32"/>
      <c r="I83" s="32"/>
      <c r="J83" s="99"/>
    </row>
    <row r="84" spans="1:10">
      <c r="A84" s="16">
        <v>80</v>
      </c>
      <c r="B84" s="30"/>
      <c r="C84" s="32" t="s">
        <v>415</v>
      </c>
      <c r="D84" s="32">
        <v>16.96</v>
      </c>
      <c r="E84" s="32"/>
      <c r="F84" s="32"/>
      <c r="G84" s="32">
        <v>8480</v>
      </c>
      <c r="H84" s="32"/>
      <c r="I84" s="32"/>
      <c r="J84" s="99"/>
    </row>
    <row r="85" spans="1:10">
      <c r="A85" s="16">
        <v>81</v>
      </c>
      <c r="B85" s="30"/>
      <c r="C85" s="32" t="s">
        <v>416</v>
      </c>
      <c r="D85" s="32">
        <v>18.28</v>
      </c>
      <c r="E85" s="32"/>
      <c r="F85" s="32"/>
      <c r="G85" s="32">
        <v>9140</v>
      </c>
      <c r="H85" s="32"/>
      <c r="I85" s="32"/>
      <c r="J85" s="99"/>
    </row>
    <row r="86" spans="1:10">
      <c r="A86" s="16">
        <v>82</v>
      </c>
      <c r="B86" s="30"/>
      <c r="C86" s="32" t="s">
        <v>417</v>
      </c>
      <c r="D86" s="32">
        <v>9.73</v>
      </c>
      <c r="E86" s="32"/>
      <c r="F86" s="32"/>
      <c r="G86" s="32">
        <v>4865</v>
      </c>
      <c r="H86" s="32"/>
      <c r="I86" s="32"/>
      <c r="J86" s="99"/>
    </row>
    <row r="87" spans="1:10">
      <c r="A87" s="16">
        <v>83</v>
      </c>
      <c r="B87" s="30"/>
      <c r="C87" s="32" t="s">
        <v>418</v>
      </c>
      <c r="D87" s="32">
        <v>19.36</v>
      </c>
      <c r="E87" s="32"/>
      <c r="F87" s="32"/>
      <c r="G87" s="32">
        <v>9680</v>
      </c>
      <c r="H87" s="32"/>
      <c r="I87" s="32"/>
      <c r="J87" s="99"/>
    </row>
    <row r="88" spans="1:10">
      <c r="A88" s="16">
        <v>84</v>
      </c>
      <c r="B88" s="30"/>
      <c r="C88" s="32" t="s">
        <v>419</v>
      </c>
      <c r="D88" s="32">
        <v>19.41</v>
      </c>
      <c r="E88" s="32"/>
      <c r="F88" s="32"/>
      <c r="G88" s="32">
        <v>9705</v>
      </c>
      <c r="H88" s="32"/>
      <c r="I88" s="32"/>
      <c r="J88" s="99"/>
    </row>
    <row r="89" spans="1:10">
      <c r="A89" s="16">
        <v>85</v>
      </c>
      <c r="B89" s="30"/>
      <c r="C89" s="32" t="s">
        <v>420</v>
      </c>
      <c r="D89" s="32">
        <v>19.6</v>
      </c>
      <c r="E89" s="32"/>
      <c r="F89" s="32"/>
      <c r="G89" s="32">
        <v>9800</v>
      </c>
      <c r="H89" s="32"/>
      <c r="I89" s="32"/>
      <c r="J89" s="99"/>
    </row>
    <row r="90" spans="1:10">
      <c r="A90" s="16">
        <v>86</v>
      </c>
      <c r="B90" s="30"/>
      <c r="C90" s="32" t="s">
        <v>421</v>
      </c>
      <c r="D90" s="32">
        <v>19.59</v>
      </c>
      <c r="E90" s="32"/>
      <c r="F90" s="32"/>
      <c r="G90" s="32">
        <v>9795</v>
      </c>
      <c r="H90" s="32"/>
      <c r="I90" s="32"/>
      <c r="J90" s="99"/>
    </row>
    <row r="91" spans="1:10">
      <c r="A91" s="16">
        <v>87</v>
      </c>
      <c r="B91" s="30"/>
      <c r="C91" s="32" t="s">
        <v>422</v>
      </c>
      <c r="D91" s="32">
        <v>19.29</v>
      </c>
      <c r="E91" s="32"/>
      <c r="F91" s="32"/>
      <c r="G91" s="32">
        <v>9645</v>
      </c>
      <c r="H91" s="32"/>
      <c r="I91" s="32"/>
      <c r="J91" s="99"/>
    </row>
    <row r="92" spans="1:10">
      <c r="A92" s="16">
        <v>88</v>
      </c>
      <c r="B92" s="30"/>
      <c r="C92" s="32" t="s">
        <v>423</v>
      </c>
      <c r="D92" s="32">
        <v>18.17</v>
      </c>
      <c r="E92" s="32"/>
      <c r="F92" s="32"/>
      <c r="G92" s="32">
        <v>9085</v>
      </c>
      <c r="H92" s="32"/>
      <c r="I92" s="32"/>
      <c r="J92" s="99"/>
    </row>
    <row r="93" spans="1:10">
      <c r="A93" s="16">
        <v>89</v>
      </c>
      <c r="B93" s="30"/>
      <c r="C93" s="32" t="s">
        <v>424</v>
      </c>
      <c r="D93" s="32">
        <v>18.47</v>
      </c>
      <c r="E93" s="32"/>
      <c r="F93" s="32"/>
      <c r="G93" s="32">
        <v>9235</v>
      </c>
      <c r="H93" s="32"/>
      <c r="I93" s="32"/>
      <c r="J93" s="99"/>
    </row>
    <row r="94" spans="1:10">
      <c r="A94" s="16">
        <v>90</v>
      </c>
      <c r="B94" s="30"/>
      <c r="C94" s="32" t="s">
        <v>425</v>
      </c>
      <c r="D94" s="32">
        <v>19.96</v>
      </c>
      <c r="E94" s="32"/>
      <c r="F94" s="32"/>
      <c r="G94" s="32">
        <v>9980</v>
      </c>
      <c r="H94" s="32"/>
      <c r="I94" s="32"/>
      <c r="J94" s="99"/>
    </row>
    <row r="95" ht="48" spans="1:10">
      <c r="A95" s="16">
        <v>91</v>
      </c>
      <c r="B95" s="30"/>
      <c r="C95" s="32" t="s">
        <v>426</v>
      </c>
      <c r="D95" s="32">
        <v>9.49</v>
      </c>
      <c r="E95" s="32"/>
      <c r="F95" s="32"/>
      <c r="G95" s="32">
        <v>3353</v>
      </c>
      <c r="H95" s="32"/>
      <c r="I95" s="32"/>
      <c r="J95" s="99" t="s">
        <v>427</v>
      </c>
    </row>
    <row r="96" ht="36" spans="1:10">
      <c r="A96" s="16">
        <v>92</v>
      </c>
      <c r="B96" s="30"/>
      <c r="C96" s="32" t="s">
        <v>428</v>
      </c>
      <c r="D96" s="32">
        <v>4.82</v>
      </c>
      <c r="E96" s="32"/>
      <c r="F96" s="32"/>
      <c r="G96" s="32">
        <v>1912</v>
      </c>
      <c r="H96" s="32"/>
      <c r="I96" s="32"/>
      <c r="J96" s="99" t="s">
        <v>429</v>
      </c>
    </row>
    <row r="97" spans="1:10">
      <c r="A97" s="16">
        <v>93</v>
      </c>
      <c r="B97" s="30"/>
      <c r="C97" s="32" t="s">
        <v>430</v>
      </c>
      <c r="D97" s="32">
        <v>2.5</v>
      </c>
      <c r="E97" s="32"/>
      <c r="F97" s="32"/>
      <c r="G97" s="32">
        <v>1250</v>
      </c>
      <c r="H97" s="32"/>
      <c r="I97" s="32"/>
      <c r="J97" s="99"/>
    </row>
    <row r="98" ht="48" spans="1:10">
      <c r="A98" s="16">
        <v>94</v>
      </c>
      <c r="B98" s="30"/>
      <c r="C98" s="32" t="s">
        <v>431</v>
      </c>
      <c r="D98" s="32">
        <v>19.44</v>
      </c>
      <c r="E98" s="32"/>
      <c r="F98" s="32"/>
      <c r="G98" s="32">
        <v>7566</v>
      </c>
      <c r="H98" s="32"/>
      <c r="I98" s="32"/>
      <c r="J98" s="99" t="s">
        <v>432</v>
      </c>
    </row>
    <row r="99" ht="36" spans="1:10">
      <c r="A99" s="16">
        <v>95</v>
      </c>
      <c r="B99" s="30"/>
      <c r="C99" s="32" t="s">
        <v>433</v>
      </c>
      <c r="D99" s="32">
        <v>2.52</v>
      </c>
      <c r="E99" s="32"/>
      <c r="F99" s="32"/>
      <c r="G99" s="32">
        <v>1160</v>
      </c>
      <c r="H99" s="32"/>
      <c r="I99" s="32"/>
      <c r="J99" s="99" t="s">
        <v>434</v>
      </c>
    </row>
    <row r="100" spans="1:10">
      <c r="A100" s="16">
        <v>96</v>
      </c>
      <c r="B100" s="30"/>
      <c r="C100" s="32" t="s">
        <v>435</v>
      </c>
      <c r="D100" s="32">
        <v>1.53</v>
      </c>
      <c r="E100" s="32"/>
      <c r="F100" s="32"/>
      <c r="G100" s="32">
        <v>459</v>
      </c>
      <c r="H100" s="32"/>
      <c r="I100" s="32"/>
      <c r="J100" s="99"/>
    </row>
    <row r="101" spans="1:10">
      <c r="A101" s="16">
        <v>97</v>
      </c>
      <c r="B101" s="30"/>
      <c r="C101" s="32" t="s">
        <v>285</v>
      </c>
      <c r="D101" s="32">
        <v>1.37</v>
      </c>
      <c r="E101" s="32"/>
      <c r="F101" s="32"/>
      <c r="G101" s="32">
        <v>685</v>
      </c>
      <c r="H101" s="32"/>
      <c r="I101" s="32"/>
      <c r="J101" s="99"/>
    </row>
    <row r="102" spans="1:10">
      <c r="A102" s="16">
        <v>98</v>
      </c>
      <c r="B102" s="30"/>
      <c r="C102" s="32" t="s">
        <v>436</v>
      </c>
      <c r="D102" s="32">
        <v>2.5</v>
      </c>
      <c r="E102" s="32"/>
      <c r="F102" s="32"/>
      <c r="G102" s="32">
        <v>750</v>
      </c>
      <c r="H102" s="32"/>
      <c r="I102" s="32"/>
      <c r="J102" s="99"/>
    </row>
    <row r="103" spans="1:10">
      <c r="A103" s="16">
        <v>99</v>
      </c>
      <c r="B103" s="30"/>
      <c r="C103" s="32" t="s">
        <v>437</v>
      </c>
      <c r="D103" s="32">
        <v>1.66</v>
      </c>
      <c r="E103" s="32"/>
      <c r="F103" s="32"/>
      <c r="G103" s="32">
        <v>498</v>
      </c>
      <c r="H103" s="32"/>
      <c r="I103" s="32"/>
      <c r="J103" s="99"/>
    </row>
    <row r="104" spans="1:10">
      <c r="A104" s="16">
        <v>100</v>
      </c>
      <c r="B104" s="30"/>
      <c r="C104" s="32" t="s">
        <v>438</v>
      </c>
      <c r="D104" s="32">
        <v>9.8</v>
      </c>
      <c r="E104" s="32"/>
      <c r="F104" s="32"/>
      <c r="G104" s="32">
        <v>3180</v>
      </c>
      <c r="H104" s="32"/>
      <c r="I104" s="32"/>
      <c r="J104" s="99"/>
    </row>
    <row r="105" spans="1:10">
      <c r="A105" s="16">
        <v>101</v>
      </c>
      <c r="B105" s="30"/>
      <c r="C105" s="32" t="s">
        <v>439</v>
      </c>
      <c r="D105" s="32">
        <v>8.2</v>
      </c>
      <c r="E105" s="32"/>
      <c r="F105" s="32"/>
      <c r="G105" s="32">
        <v>2720</v>
      </c>
      <c r="H105" s="32"/>
      <c r="I105" s="32"/>
      <c r="J105" s="99"/>
    </row>
    <row r="106" spans="1:10">
      <c r="A106" s="16">
        <v>102</v>
      </c>
      <c r="B106" s="30"/>
      <c r="C106" s="32" t="s">
        <v>440</v>
      </c>
      <c r="D106" s="32">
        <v>4.6</v>
      </c>
      <c r="E106" s="32"/>
      <c r="F106" s="32"/>
      <c r="G106" s="32">
        <v>1380</v>
      </c>
      <c r="H106" s="32"/>
      <c r="I106" s="32"/>
      <c r="J106" s="99"/>
    </row>
    <row r="107" spans="1:10">
      <c r="A107" s="16">
        <v>103</v>
      </c>
      <c r="B107" s="30"/>
      <c r="C107" s="32" t="s">
        <v>441</v>
      </c>
      <c r="D107" s="32">
        <v>6.8</v>
      </c>
      <c r="E107" s="32"/>
      <c r="F107" s="32"/>
      <c r="G107" s="32">
        <v>2040</v>
      </c>
      <c r="H107" s="32"/>
      <c r="I107" s="32"/>
      <c r="J107" s="99"/>
    </row>
    <row r="108" spans="1:10">
      <c r="A108" s="16">
        <v>104</v>
      </c>
      <c r="B108" s="30"/>
      <c r="C108" s="32" t="s">
        <v>442</v>
      </c>
      <c r="D108" s="32">
        <v>5.2</v>
      </c>
      <c r="E108" s="32"/>
      <c r="F108" s="32"/>
      <c r="G108" s="32">
        <v>1560</v>
      </c>
      <c r="H108" s="32"/>
      <c r="I108" s="32"/>
      <c r="J108" s="99"/>
    </row>
    <row r="109" spans="1:10">
      <c r="A109" s="16">
        <v>105</v>
      </c>
      <c r="B109" s="30"/>
      <c r="C109" s="32" t="s">
        <v>443</v>
      </c>
      <c r="D109" s="32">
        <v>9.4</v>
      </c>
      <c r="E109" s="32"/>
      <c r="F109" s="32"/>
      <c r="G109" s="32">
        <v>2820</v>
      </c>
      <c r="H109" s="32"/>
      <c r="I109" s="32"/>
      <c r="J109" s="99"/>
    </row>
    <row r="110" spans="1:10">
      <c r="A110" s="16">
        <v>106</v>
      </c>
      <c r="B110" s="30"/>
      <c r="C110" s="32" t="s">
        <v>444</v>
      </c>
      <c r="D110" s="32">
        <v>8.2</v>
      </c>
      <c r="E110" s="32"/>
      <c r="F110" s="32"/>
      <c r="G110" s="32">
        <v>2460</v>
      </c>
      <c r="H110" s="32"/>
      <c r="I110" s="32"/>
      <c r="J110" s="99"/>
    </row>
    <row r="111" spans="1:10">
      <c r="A111" s="16">
        <v>107</v>
      </c>
      <c r="B111" s="30"/>
      <c r="C111" s="32" t="s">
        <v>445</v>
      </c>
      <c r="D111" s="32">
        <v>7.6</v>
      </c>
      <c r="E111" s="32"/>
      <c r="F111" s="32"/>
      <c r="G111" s="32">
        <v>2280</v>
      </c>
      <c r="H111" s="32"/>
      <c r="I111" s="32"/>
      <c r="J111" s="99"/>
    </row>
    <row r="112" spans="1:10">
      <c r="A112" s="16">
        <v>108</v>
      </c>
      <c r="B112" s="30"/>
      <c r="C112" s="32" t="s">
        <v>446</v>
      </c>
      <c r="D112" s="32">
        <v>4.7</v>
      </c>
      <c r="E112" s="32"/>
      <c r="F112" s="32"/>
      <c r="G112" s="32">
        <v>1410</v>
      </c>
      <c r="H112" s="32"/>
      <c r="I112" s="32"/>
      <c r="J112" s="99"/>
    </row>
    <row r="113" spans="1:10">
      <c r="A113" s="16">
        <v>109</v>
      </c>
      <c r="B113" s="30"/>
      <c r="C113" s="32" t="s">
        <v>447</v>
      </c>
      <c r="D113" s="32">
        <v>14.1</v>
      </c>
      <c r="E113" s="32"/>
      <c r="F113" s="32"/>
      <c r="G113" s="32">
        <v>4790</v>
      </c>
      <c r="H113" s="32"/>
      <c r="I113" s="32"/>
      <c r="J113" s="99"/>
    </row>
    <row r="114" spans="1:10">
      <c r="A114" s="16">
        <v>110</v>
      </c>
      <c r="B114" s="30"/>
      <c r="C114" s="32" t="s">
        <v>448</v>
      </c>
      <c r="D114" s="32">
        <v>4.6</v>
      </c>
      <c r="E114" s="32"/>
      <c r="F114" s="32"/>
      <c r="G114" s="32">
        <v>1380</v>
      </c>
      <c r="H114" s="32"/>
      <c r="I114" s="32"/>
      <c r="J114" s="99"/>
    </row>
    <row r="115" spans="1:10">
      <c r="A115" s="16">
        <v>111</v>
      </c>
      <c r="B115" s="30"/>
      <c r="C115" s="32" t="s">
        <v>449</v>
      </c>
      <c r="D115" s="32">
        <v>6.6</v>
      </c>
      <c r="E115" s="32"/>
      <c r="F115" s="32"/>
      <c r="G115" s="32">
        <v>1980</v>
      </c>
      <c r="H115" s="32"/>
      <c r="I115" s="32"/>
      <c r="J115" s="99"/>
    </row>
    <row r="116" spans="1:10">
      <c r="A116" s="16">
        <v>112</v>
      </c>
      <c r="B116" s="30"/>
      <c r="C116" s="32" t="s">
        <v>450</v>
      </c>
      <c r="D116" s="32">
        <v>14.4</v>
      </c>
      <c r="E116" s="32"/>
      <c r="F116" s="32"/>
      <c r="G116" s="32">
        <v>4320</v>
      </c>
      <c r="H116" s="32"/>
      <c r="I116" s="32"/>
      <c r="J116" s="99" t="s">
        <v>451</v>
      </c>
    </row>
    <row r="117" spans="1:10">
      <c r="A117" s="16">
        <v>113</v>
      </c>
      <c r="B117" s="30"/>
      <c r="C117" s="32" t="s">
        <v>452</v>
      </c>
      <c r="D117" s="32">
        <v>7.1</v>
      </c>
      <c r="E117" s="32"/>
      <c r="F117" s="32"/>
      <c r="G117" s="32">
        <v>2350</v>
      </c>
      <c r="H117" s="32"/>
      <c r="I117" s="32"/>
      <c r="J117" s="99"/>
    </row>
    <row r="118" spans="1:10">
      <c r="A118" s="16">
        <v>114</v>
      </c>
      <c r="B118" s="30"/>
      <c r="C118" s="32" t="s">
        <v>453</v>
      </c>
      <c r="D118" s="32">
        <v>8.2</v>
      </c>
      <c r="E118" s="32"/>
      <c r="F118" s="32"/>
      <c r="G118" s="32">
        <v>2460</v>
      </c>
      <c r="H118" s="32"/>
      <c r="I118" s="32"/>
      <c r="J118" s="99"/>
    </row>
    <row r="119" spans="1:10">
      <c r="A119" s="16">
        <v>115</v>
      </c>
      <c r="B119" s="30"/>
      <c r="C119" s="32" t="s">
        <v>450</v>
      </c>
      <c r="D119" s="32">
        <v>5.2</v>
      </c>
      <c r="E119" s="32"/>
      <c r="F119" s="32"/>
      <c r="G119" s="32">
        <v>1560</v>
      </c>
      <c r="H119" s="32"/>
      <c r="I119" s="32"/>
      <c r="J119" s="99" t="s">
        <v>454</v>
      </c>
    </row>
    <row r="120" spans="1:10">
      <c r="A120" s="16">
        <v>116</v>
      </c>
      <c r="B120" s="30"/>
      <c r="C120" s="32" t="s">
        <v>455</v>
      </c>
      <c r="D120" s="32">
        <v>4</v>
      </c>
      <c r="E120" s="32"/>
      <c r="F120" s="32"/>
      <c r="G120" s="32">
        <v>1400</v>
      </c>
      <c r="H120" s="32"/>
      <c r="I120" s="32"/>
      <c r="J120" s="99"/>
    </row>
    <row r="121" spans="1:10">
      <c r="A121" s="16">
        <v>117</v>
      </c>
      <c r="B121" s="30"/>
      <c r="C121" s="32" t="s">
        <v>456</v>
      </c>
      <c r="D121" s="32">
        <v>12.1</v>
      </c>
      <c r="E121" s="32"/>
      <c r="F121" s="32"/>
      <c r="G121" s="32">
        <v>3630</v>
      </c>
      <c r="H121" s="32"/>
      <c r="I121" s="32"/>
      <c r="J121" s="99"/>
    </row>
    <row r="122" spans="1:10">
      <c r="A122" s="16">
        <v>118</v>
      </c>
      <c r="B122" s="30"/>
      <c r="C122" s="32" t="s">
        <v>457</v>
      </c>
      <c r="D122" s="32">
        <v>10.6</v>
      </c>
      <c r="E122" s="32"/>
      <c r="F122" s="32"/>
      <c r="G122" s="32">
        <v>3320</v>
      </c>
      <c r="H122" s="32"/>
      <c r="I122" s="32"/>
      <c r="J122" s="99"/>
    </row>
    <row r="123" spans="1:10">
      <c r="A123" s="16">
        <v>119</v>
      </c>
      <c r="B123" s="30"/>
      <c r="C123" s="32" t="s">
        <v>458</v>
      </c>
      <c r="D123" s="32">
        <v>1.2</v>
      </c>
      <c r="E123" s="32"/>
      <c r="F123" s="32"/>
      <c r="G123" s="32">
        <v>360</v>
      </c>
      <c r="H123" s="32"/>
      <c r="I123" s="32"/>
      <c r="J123" s="99"/>
    </row>
    <row r="124" spans="1:10">
      <c r="A124" s="16">
        <v>120</v>
      </c>
      <c r="B124" s="30"/>
      <c r="C124" s="32" t="s">
        <v>459</v>
      </c>
      <c r="D124" s="32">
        <v>7.6</v>
      </c>
      <c r="E124" s="32"/>
      <c r="F124" s="32"/>
      <c r="G124" s="32">
        <v>2280</v>
      </c>
      <c r="H124" s="32"/>
      <c r="I124" s="32"/>
      <c r="J124" s="99"/>
    </row>
    <row r="125" spans="1:10">
      <c r="A125" s="16">
        <v>121</v>
      </c>
      <c r="B125" s="30"/>
      <c r="C125" s="32" t="s">
        <v>460</v>
      </c>
      <c r="D125" s="32">
        <v>16.4</v>
      </c>
      <c r="E125" s="32"/>
      <c r="F125" s="32"/>
      <c r="G125" s="32">
        <v>4920</v>
      </c>
      <c r="H125" s="32"/>
      <c r="I125" s="32"/>
      <c r="J125" s="99"/>
    </row>
    <row r="126" spans="1:10">
      <c r="A126" s="16">
        <v>122</v>
      </c>
      <c r="B126" s="30"/>
      <c r="C126" s="32" t="s">
        <v>461</v>
      </c>
      <c r="D126" s="32">
        <v>11</v>
      </c>
      <c r="E126" s="32"/>
      <c r="F126" s="32"/>
      <c r="G126" s="32">
        <v>3780</v>
      </c>
      <c r="H126" s="32"/>
      <c r="I126" s="32"/>
      <c r="J126" s="99"/>
    </row>
    <row r="127" spans="1:10">
      <c r="A127" s="16">
        <v>123</v>
      </c>
      <c r="B127" s="30"/>
      <c r="C127" s="32" t="s">
        <v>462</v>
      </c>
      <c r="D127" s="32">
        <v>2.4</v>
      </c>
      <c r="E127" s="32"/>
      <c r="F127" s="32"/>
      <c r="G127" s="32">
        <v>720</v>
      </c>
      <c r="H127" s="32"/>
      <c r="I127" s="32"/>
      <c r="J127" s="99"/>
    </row>
    <row r="128" spans="1:10">
      <c r="A128" s="16">
        <v>124</v>
      </c>
      <c r="B128" s="30"/>
      <c r="C128" s="32" t="s">
        <v>463</v>
      </c>
      <c r="D128" s="32">
        <v>5.2</v>
      </c>
      <c r="E128" s="32"/>
      <c r="F128" s="32"/>
      <c r="G128" s="32">
        <v>1560</v>
      </c>
      <c r="H128" s="32"/>
      <c r="I128" s="32"/>
      <c r="J128" s="99"/>
    </row>
    <row r="129" spans="1:10">
      <c r="A129" s="16">
        <v>125</v>
      </c>
      <c r="B129" s="30"/>
      <c r="C129" s="32" t="s">
        <v>464</v>
      </c>
      <c r="D129" s="32">
        <v>14.3</v>
      </c>
      <c r="E129" s="32"/>
      <c r="F129" s="32"/>
      <c r="G129" s="32">
        <v>4290</v>
      </c>
      <c r="H129" s="32"/>
      <c r="I129" s="32"/>
      <c r="J129" s="99"/>
    </row>
    <row r="130" spans="1:10">
      <c r="A130" s="16">
        <v>126</v>
      </c>
      <c r="B130" s="30"/>
      <c r="C130" s="32" t="s">
        <v>465</v>
      </c>
      <c r="D130" s="32">
        <v>3.7</v>
      </c>
      <c r="E130" s="32"/>
      <c r="F130" s="32"/>
      <c r="G130" s="32">
        <v>1110</v>
      </c>
      <c r="H130" s="32"/>
      <c r="I130" s="32"/>
      <c r="J130" s="99"/>
    </row>
    <row r="131" spans="1:10">
      <c r="A131" s="16">
        <v>127</v>
      </c>
      <c r="B131" s="30"/>
      <c r="C131" s="32" t="s">
        <v>466</v>
      </c>
      <c r="D131" s="32">
        <v>5.4</v>
      </c>
      <c r="E131" s="32"/>
      <c r="F131" s="32"/>
      <c r="G131" s="32">
        <v>1620</v>
      </c>
      <c r="H131" s="32"/>
      <c r="I131" s="32"/>
      <c r="J131" s="99"/>
    </row>
    <row r="132" spans="1:10">
      <c r="A132" s="16">
        <v>128</v>
      </c>
      <c r="B132" s="30"/>
      <c r="C132" s="32" t="s">
        <v>467</v>
      </c>
      <c r="D132" s="32">
        <v>2.4</v>
      </c>
      <c r="E132" s="32"/>
      <c r="F132" s="32"/>
      <c r="G132" s="32">
        <v>720</v>
      </c>
      <c r="H132" s="32"/>
      <c r="I132" s="32"/>
      <c r="J132" s="99"/>
    </row>
    <row r="133" spans="1:10">
      <c r="A133" s="16">
        <v>129</v>
      </c>
      <c r="B133" s="30"/>
      <c r="C133" s="32" t="s">
        <v>468</v>
      </c>
      <c r="D133" s="32">
        <v>6.6</v>
      </c>
      <c r="E133" s="32"/>
      <c r="F133" s="32"/>
      <c r="G133" s="32">
        <v>1980</v>
      </c>
      <c r="H133" s="32"/>
      <c r="I133" s="32"/>
      <c r="J133" s="99"/>
    </row>
    <row r="134" spans="1:10">
      <c r="A134" s="16">
        <v>130</v>
      </c>
      <c r="B134" s="30"/>
      <c r="C134" s="32" t="s">
        <v>469</v>
      </c>
      <c r="D134" s="32">
        <v>1.3</v>
      </c>
      <c r="E134" s="32"/>
      <c r="F134" s="32"/>
      <c r="G134" s="32">
        <v>390</v>
      </c>
      <c r="H134" s="32"/>
      <c r="I134" s="32"/>
      <c r="J134" s="99"/>
    </row>
    <row r="135" spans="1:10">
      <c r="A135" s="16">
        <v>131</v>
      </c>
      <c r="B135" s="30"/>
      <c r="C135" s="32" t="s">
        <v>470</v>
      </c>
      <c r="D135" s="32">
        <v>6.95</v>
      </c>
      <c r="E135" s="32"/>
      <c r="F135" s="32"/>
      <c r="G135" s="32">
        <v>2100</v>
      </c>
      <c r="H135" s="32"/>
      <c r="I135" s="32"/>
      <c r="J135" s="99"/>
    </row>
    <row r="136" spans="1:10">
      <c r="A136" s="16">
        <v>132</v>
      </c>
      <c r="B136" s="30"/>
      <c r="C136" s="32" t="s">
        <v>471</v>
      </c>
      <c r="D136" s="32">
        <v>4.55</v>
      </c>
      <c r="E136" s="32"/>
      <c r="F136" s="32"/>
      <c r="G136" s="32">
        <v>2089</v>
      </c>
      <c r="H136" s="32"/>
      <c r="I136" s="32"/>
      <c r="J136" s="99"/>
    </row>
    <row r="137" spans="1:10">
      <c r="A137" s="16">
        <v>133</v>
      </c>
      <c r="B137" s="30"/>
      <c r="C137" s="32" t="s">
        <v>472</v>
      </c>
      <c r="D137" s="32">
        <v>4.15</v>
      </c>
      <c r="E137" s="32"/>
      <c r="F137" s="32"/>
      <c r="G137" s="32">
        <v>1575</v>
      </c>
      <c r="H137" s="32"/>
      <c r="I137" s="32"/>
      <c r="J137" s="99"/>
    </row>
    <row r="138" spans="1:10">
      <c r="A138" s="16">
        <v>134</v>
      </c>
      <c r="B138" s="30"/>
      <c r="C138" s="32" t="s">
        <v>473</v>
      </c>
      <c r="D138" s="32">
        <v>4.5</v>
      </c>
      <c r="E138" s="32"/>
      <c r="F138" s="32"/>
      <c r="G138" s="32">
        <v>1350</v>
      </c>
      <c r="H138" s="32"/>
      <c r="I138" s="32"/>
      <c r="J138" s="99"/>
    </row>
    <row r="139" spans="1:10">
      <c r="A139" s="16">
        <v>135</v>
      </c>
      <c r="B139" s="30"/>
      <c r="C139" s="32" t="s">
        <v>474</v>
      </c>
      <c r="D139" s="32">
        <v>4.6</v>
      </c>
      <c r="E139" s="32"/>
      <c r="F139" s="32"/>
      <c r="G139" s="32">
        <v>1380</v>
      </c>
      <c r="H139" s="32"/>
      <c r="I139" s="32"/>
      <c r="J139" s="99"/>
    </row>
    <row r="140" spans="1:10">
      <c r="A140" s="16">
        <v>136</v>
      </c>
      <c r="B140" s="30"/>
      <c r="C140" s="32" t="s">
        <v>475</v>
      </c>
      <c r="D140" s="32">
        <v>5.8</v>
      </c>
      <c r="E140" s="32"/>
      <c r="F140" s="32"/>
      <c r="G140" s="32">
        <v>2240</v>
      </c>
      <c r="H140" s="32"/>
      <c r="I140" s="32"/>
      <c r="J140" s="99"/>
    </row>
    <row r="141" spans="1:10">
      <c r="A141" s="16">
        <v>137</v>
      </c>
      <c r="B141" s="30"/>
      <c r="C141" s="32" t="s">
        <v>476</v>
      </c>
      <c r="D141" s="32">
        <v>4</v>
      </c>
      <c r="E141" s="32"/>
      <c r="F141" s="32"/>
      <c r="G141" s="32">
        <v>1700</v>
      </c>
      <c r="H141" s="32"/>
      <c r="I141" s="32"/>
      <c r="J141" s="99"/>
    </row>
    <row r="142" spans="1:10">
      <c r="A142" s="16">
        <v>138</v>
      </c>
      <c r="B142" s="30"/>
      <c r="C142" s="32" t="s">
        <v>477</v>
      </c>
      <c r="D142" s="32">
        <v>7.75</v>
      </c>
      <c r="E142" s="32"/>
      <c r="F142" s="32"/>
      <c r="G142" s="32">
        <v>3055</v>
      </c>
      <c r="H142" s="32"/>
      <c r="I142" s="32"/>
      <c r="J142" s="99"/>
    </row>
    <row r="143" spans="1:10">
      <c r="A143" s="16">
        <v>139</v>
      </c>
      <c r="B143" s="30"/>
      <c r="C143" s="32" t="s">
        <v>478</v>
      </c>
      <c r="D143" s="32">
        <v>2.84</v>
      </c>
      <c r="E143" s="32"/>
      <c r="F143" s="32"/>
      <c r="G143" s="32">
        <v>840</v>
      </c>
      <c r="H143" s="32"/>
      <c r="I143" s="32"/>
      <c r="J143" s="99"/>
    </row>
    <row r="144" spans="1:10">
      <c r="A144" s="16">
        <v>140</v>
      </c>
      <c r="B144" s="30"/>
      <c r="C144" s="32" t="s">
        <v>479</v>
      </c>
      <c r="D144" s="32">
        <v>9</v>
      </c>
      <c r="E144" s="32"/>
      <c r="F144" s="32"/>
      <c r="G144" s="32">
        <v>2700</v>
      </c>
      <c r="H144" s="32"/>
      <c r="I144" s="32"/>
      <c r="J144" s="99"/>
    </row>
    <row r="145" spans="1:10">
      <c r="A145" s="16">
        <v>141</v>
      </c>
      <c r="B145" s="30"/>
      <c r="C145" s="32" t="s">
        <v>480</v>
      </c>
      <c r="D145" s="32">
        <v>3</v>
      </c>
      <c r="E145" s="32"/>
      <c r="F145" s="32"/>
      <c r="G145" s="32">
        <v>900</v>
      </c>
      <c r="H145" s="32"/>
      <c r="I145" s="32"/>
      <c r="J145" s="99"/>
    </row>
    <row r="146" spans="1:10">
      <c r="A146" s="16">
        <v>142</v>
      </c>
      <c r="B146" s="30"/>
      <c r="C146" s="32" t="s">
        <v>481</v>
      </c>
      <c r="D146" s="32">
        <v>2.95</v>
      </c>
      <c r="E146" s="32"/>
      <c r="F146" s="32"/>
      <c r="G146" s="32">
        <v>885</v>
      </c>
      <c r="H146" s="32"/>
      <c r="I146" s="32"/>
      <c r="J146" s="99" t="s">
        <v>482</v>
      </c>
    </row>
    <row r="147" spans="1:10">
      <c r="A147" s="16">
        <v>143</v>
      </c>
      <c r="B147" s="30"/>
      <c r="C147" s="32" t="s">
        <v>483</v>
      </c>
      <c r="D147" s="32">
        <v>12.65</v>
      </c>
      <c r="E147" s="32"/>
      <c r="F147" s="32"/>
      <c r="G147" s="32">
        <v>4195</v>
      </c>
      <c r="H147" s="32"/>
      <c r="I147" s="32"/>
      <c r="J147" s="99"/>
    </row>
    <row r="148" spans="1:10">
      <c r="A148" s="16">
        <v>144</v>
      </c>
      <c r="B148" s="30"/>
      <c r="C148" s="32" t="s">
        <v>484</v>
      </c>
      <c r="D148" s="32">
        <v>5.6</v>
      </c>
      <c r="E148" s="32"/>
      <c r="F148" s="32"/>
      <c r="G148" s="32">
        <v>1680</v>
      </c>
      <c r="H148" s="32"/>
      <c r="I148" s="32"/>
      <c r="J148" s="99"/>
    </row>
    <row r="149" spans="1:10">
      <c r="A149" s="16">
        <v>145</v>
      </c>
      <c r="B149" s="30"/>
      <c r="C149" s="32" t="s">
        <v>485</v>
      </c>
      <c r="D149" s="32">
        <v>1.5</v>
      </c>
      <c r="E149" s="32"/>
      <c r="F149" s="32"/>
      <c r="G149" s="32">
        <v>450</v>
      </c>
      <c r="H149" s="32"/>
      <c r="I149" s="32"/>
      <c r="J149" s="99"/>
    </row>
    <row r="150" spans="1:10">
      <c r="A150" s="16">
        <v>146</v>
      </c>
      <c r="B150" s="30"/>
      <c r="C150" s="32" t="s">
        <v>486</v>
      </c>
      <c r="D150" s="32">
        <v>2</v>
      </c>
      <c r="E150" s="32"/>
      <c r="F150" s="32"/>
      <c r="G150" s="32">
        <v>600</v>
      </c>
      <c r="H150" s="32"/>
      <c r="I150" s="32"/>
      <c r="J150" s="99"/>
    </row>
    <row r="151" spans="1:10">
      <c r="A151" s="16">
        <v>147</v>
      </c>
      <c r="B151" s="30"/>
      <c r="C151" s="32" t="s">
        <v>487</v>
      </c>
      <c r="D151" s="32">
        <v>2.2</v>
      </c>
      <c r="E151" s="32"/>
      <c r="F151" s="32"/>
      <c r="G151" s="32">
        <v>660</v>
      </c>
      <c r="H151" s="32"/>
      <c r="I151" s="32"/>
      <c r="J151" s="99"/>
    </row>
    <row r="152" ht="72" spans="1:10">
      <c r="A152" s="16">
        <v>148</v>
      </c>
      <c r="B152" s="30"/>
      <c r="C152" s="32" t="s">
        <v>488</v>
      </c>
      <c r="D152" s="32">
        <v>6</v>
      </c>
      <c r="E152" s="32"/>
      <c r="F152" s="32"/>
      <c r="G152" s="32">
        <v>1800</v>
      </c>
      <c r="H152" s="32"/>
      <c r="I152" s="32"/>
      <c r="J152" s="99" t="s">
        <v>489</v>
      </c>
    </row>
    <row r="153" spans="1:10">
      <c r="A153" s="16">
        <v>149</v>
      </c>
      <c r="B153" s="30"/>
      <c r="C153" s="32" t="s">
        <v>490</v>
      </c>
      <c r="D153" s="32">
        <v>6.45</v>
      </c>
      <c r="E153" s="32"/>
      <c r="F153" s="32"/>
      <c r="G153" s="32">
        <v>2275</v>
      </c>
      <c r="H153" s="32"/>
      <c r="I153" s="32"/>
      <c r="J153" s="99"/>
    </row>
    <row r="154" spans="1:10">
      <c r="A154" s="16">
        <v>150</v>
      </c>
      <c r="B154" s="30"/>
      <c r="C154" s="32" t="s">
        <v>491</v>
      </c>
      <c r="D154" s="32">
        <v>2.8</v>
      </c>
      <c r="E154" s="32"/>
      <c r="F154" s="32"/>
      <c r="G154" s="32">
        <v>1260</v>
      </c>
      <c r="H154" s="32"/>
      <c r="I154" s="32"/>
      <c r="J154" s="99"/>
    </row>
    <row r="155" spans="1:10">
      <c r="A155" s="16">
        <v>151</v>
      </c>
      <c r="B155" s="30"/>
      <c r="C155" s="32" t="s">
        <v>492</v>
      </c>
      <c r="D155" s="32">
        <v>5.08</v>
      </c>
      <c r="E155" s="32"/>
      <c r="F155" s="32"/>
      <c r="G155" s="32">
        <v>1524</v>
      </c>
      <c r="H155" s="32"/>
      <c r="I155" s="32"/>
      <c r="J155" s="99"/>
    </row>
    <row r="156" spans="1:10">
      <c r="A156" s="16">
        <v>152</v>
      </c>
      <c r="B156" s="30"/>
      <c r="C156" s="32" t="s">
        <v>493</v>
      </c>
      <c r="D156" s="32">
        <v>1.65</v>
      </c>
      <c r="E156" s="32"/>
      <c r="F156" s="32"/>
      <c r="G156" s="32">
        <v>510</v>
      </c>
      <c r="H156" s="32"/>
      <c r="I156" s="32"/>
      <c r="J156" s="99" t="s">
        <v>494</v>
      </c>
    </row>
    <row r="157" spans="1:10">
      <c r="A157" s="16">
        <v>153</v>
      </c>
      <c r="B157" s="30"/>
      <c r="C157" s="32" t="s">
        <v>495</v>
      </c>
      <c r="D157" s="32">
        <v>1.05</v>
      </c>
      <c r="E157" s="32"/>
      <c r="F157" s="32"/>
      <c r="G157" s="32">
        <v>315</v>
      </c>
      <c r="H157" s="32"/>
      <c r="I157" s="32"/>
      <c r="J157" s="99"/>
    </row>
    <row r="158" spans="1:10">
      <c r="A158" s="16">
        <v>154</v>
      </c>
      <c r="B158" s="30"/>
      <c r="C158" s="32" t="s">
        <v>496</v>
      </c>
      <c r="D158" s="32">
        <v>7.46</v>
      </c>
      <c r="E158" s="32"/>
      <c r="F158" s="32"/>
      <c r="G158" s="32">
        <v>2238</v>
      </c>
      <c r="H158" s="32"/>
      <c r="I158" s="32"/>
      <c r="J158" s="99"/>
    </row>
    <row r="159" spans="1:10">
      <c r="A159" s="16">
        <v>155</v>
      </c>
      <c r="B159" s="30"/>
      <c r="C159" s="32" t="s">
        <v>497</v>
      </c>
      <c r="D159" s="32">
        <v>1.42</v>
      </c>
      <c r="E159" s="32"/>
      <c r="F159" s="32"/>
      <c r="G159" s="32">
        <v>426</v>
      </c>
      <c r="H159" s="32"/>
      <c r="I159" s="32"/>
      <c r="J159" s="99"/>
    </row>
    <row r="160" spans="1:10">
      <c r="A160" s="16">
        <v>156</v>
      </c>
      <c r="B160" s="30"/>
      <c r="C160" s="32" t="s">
        <v>498</v>
      </c>
      <c r="D160" s="32">
        <v>8.275</v>
      </c>
      <c r="E160" s="32"/>
      <c r="F160" s="32"/>
      <c r="G160" s="32">
        <v>4005</v>
      </c>
      <c r="H160" s="32"/>
      <c r="I160" s="32"/>
      <c r="J160" s="99"/>
    </row>
    <row r="161" spans="1:10">
      <c r="A161" s="16">
        <v>157</v>
      </c>
      <c r="B161" s="30"/>
      <c r="C161" s="32" t="s">
        <v>499</v>
      </c>
      <c r="D161" s="32">
        <v>2.4</v>
      </c>
      <c r="E161" s="32"/>
      <c r="F161" s="32"/>
      <c r="G161" s="32">
        <v>1200</v>
      </c>
      <c r="H161" s="32"/>
      <c r="I161" s="32"/>
      <c r="J161" s="99"/>
    </row>
    <row r="162" spans="1:10">
      <c r="A162" s="16">
        <v>158</v>
      </c>
      <c r="B162" s="30"/>
      <c r="C162" s="32" t="s">
        <v>500</v>
      </c>
      <c r="D162" s="32">
        <v>7.794</v>
      </c>
      <c r="E162" s="32"/>
      <c r="F162" s="32"/>
      <c r="G162" s="32">
        <v>3600</v>
      </c>
      <c r="H162" s="32"/>
      <c r="I162" s="32"/>
      <c r="J162" s="99"/>
    </row>
    <row r="163" spans="1:10">
      <c r="A163" s="16">
        <v>159</v>
      </c>
      <c r="B163" s="30"/>
      <c r="C163" s="32" t="s">
        <v>501</v>
      </c>
      <c r="D163" s="32">
        <v>3.65</v>
      </c>
      <c r="E163" s="32"/>
      <c r="F163" s="32"/>
      <c r="G163" s="32">
        <v>1730</v>
      </c>
      <c r="H163" s="32"/>
      <c r="I163" s="32"/>
      <c r="J163" s="99"/>
    </row>
    <row r="164" spans="1:10">
      <c r="A164" s="16">
        <v>160</v>
      </c>
      <c r="B164" s="30"/>
      <c r="C164" s="32" t="s">
        <v>502</v>
      </c>
      <c r="D164" s="32">
        <v>5</v>
      </c>
      <c r="E164" s="32"/>
      <c r="F164" s="32"/>
      <c r="G164" s="32">
        <v>2100</v>
      </c>
      <c r="H164" s="32"/>
      <c r="I164" s="32"/>
      <c r="J164" s="99"/>
    </row>
    <row r="165" spans="1:10">
      <c r="A165" s="16">
        <v>161</v>
      </c>
      <c r="B165" s="30"/>
      <c r="C165" s="32" t="s">
        <v>176</v>
      </c>
      <c r="D165" s="32">
        <v>4.3</v>
      </c>
      <c r="E165" s="32"/>
      <c r="F165" s="32"/>
      <c r="G165" s="32">
        <v>2150</v>
      </c>
      <c r="H165" s="32"/>
      <c r="I165" s="32"/>
      <c r="J165" s="99"/>
    </row>
    <row r="166" spans="1:10">
      <c r="A166" s="16">
        <v>162</v>
      </c>
      <c r="B166" s="30"/>
      <c r="C166" s="32" t="s">
        <v>330</v>
      </c>
      <c r="D166" s="32">
        <v>1</v>
      </c>
      <c r="E166" s="32"/>
      <c r="F166" s="32"/>
      <c r="G166" s="32">
        <v>300</v>
      </c>
      <c r="H166" s="32"/>
      <c r="I166" s="32"/>
      <c r="J166" s="99"/>
    </row>
    <row r="167" spans="1:10">
      <c r="A167" s="16">
        <v>163</v>
      </c>
      <c r="B167" s="30"/>
      <c r="C167" s="32" t="s">
        <v>503</v>
      </c>
      <c r="D167" s="32">
        <v>6.6</v>
      </c>
      <c r="E167" s="32"/>
      <c r="F167" s="32"/>
      <c r="G167" s="32">
        <v>2840</v>
      </c>
      <c r="H167" s="32"/>
      <c r="I167" s="32"/>
      <c r="J167" s="99"/>
    </row>
    <row r="168" spans="1:10">
      <c r="A168" s="16">
        <v>164</v>
      </c>
      <c r="B168" s="30"/>
      <c r="C168" s="32" t="s">
        <v>504</v>
      </c>
      <c r="D168" s="32">
        <v>9.58</v>
      </c>
      <c r="E168" s="32"/>
      <c r="F168" s="32"/>
      <c r="G168" s="32">
        <v>3860</v>
      </c>
      <c r="H168" s="32"/>
      <c r="I168" s="32"/>
      <c r="J168" s="99"/>
    </row>
    <row r="169" ht="60" spans="1:10">
      <c r="A169" s="16">
        <v>165</v>
      </c>
      <c r="B169" s="30"/>
      <c r="C169" s="32" t="s">
        <v>505</v>
      </c>
      <c r="D169" s="32">
        <v>2</v>
      </c>
      <c r="E169" s="32"/>
      <c r="F169" s="32"/>
      <c r="G169" s="32">
        <v>1000</v>
      </c>
      <c r="H169" s="32"/>
      <c r="I169" s="32"/>
      <c r="J169" s="99" t="s">
        <v>323</v>
      </c>
    </row>
    <row r="170" spans="1:10">
      <c r="A170" s="16">
        <v>166</v>
      </c>
      <c r="B170" s="30"/>
      <c r="C170" s="32" t="s">
        <v>506</v>
      </c>
      <c r="D170" s="32">
        <v>6.5</v>
      </c>
      <c r="E170" s="32"/>
      <c r="F170" s="32"/>
      <c r="G170" s="32">
        <v>2550</v>
      </c>
      <c r="H170" s="32"/>
      <c r="I170" s="32"/>
      <c r="J170" s="99"/>
    </row>
    <row r="171" spans="1:10">
      <c r="A171" s="16">
        <v>167</v>
      </c>
      <c r="B171" s="30"/>
      <c r="C171" s="32" t="s">
        <v>507</v>
      </c>
      <c r="D171" s="32">
        <v>3.6</v>
      </c>
      <c r="E171" s="32"/>
      <c r="F171" s="32"/>
      <c r="G171" s="32">
        <v>1092</v>
      </c>
      <c r="H171" s="32"/>
      <c r="I171" s="32"/>
      <c r="J171" s="99"/>
    </row>
    <row r="172" spans="1:10">
      <c r="A172" s="16">
        <v>168</v>
      </c>
      <c r="B172" s="30"/>
      <c r="C172" s="32" t="s">
        <v>508</v>
      </c>
      <c r="D172" s="32">
        <v>2.2</v>
      </c>
      <c r="E172" s="32"/>
      <c r="F172" s="32"/>
      <c r="G172" s="32">
        <v>1100</v>
      </c>
      <c r="H172" s="32"/>
      <c r="I172" s="32"/>
      <c r="J172" s="99"/>
    </row>
    <row r="173" spans="1:10">
      <c r="A173" s="16">
        <v>169</v>
      </c>
      <c r="B173" s="30"/>
      <c r="C173" s="32" t="s">
        <v>509</v>
      </c>
      <c r="D173" s="32">
        <v>2.5</v>
      </c>
      <c r="E173" s="32"/>
      <c r="F173" s="32"/>
      <c r="G173" s="32">
        <v>1250</v>
      </c>
      <c r="H173" s="32"/>
      <c r="I173" s="32"/>
      <c r="J173" s="99"/>
    </row>
    <row r="174" spans="1:10">
      <c r="A174" s="16">
        <v>170</v>
      </c>
      <c r="B174" s="30"/>
      <c r="C174" s="32" t="s">
        <v>510</v>
      </c>
      <c r="D174" s="32">
        <v>2.9</v>
      </c>
      <c r="E174" s="32"/>
      <c r="F174" s="32"/>
      <c r="G174" s="32">
        <v>1450</v>
      </c>
      <c r="H174" s="32"/>
      <c r="I174" s="32"/>
      <c r="J174" s="99"/>
    </row>
    <row r="175" spans="1:10">
      <c r="A175" s="16">
        <v>171</v>
      </c>
      <c r="B175" s="30"/>
      <c r="C175" s="32" t="s">
        <v>511</v>
      </c>
      <c r="D175" s="32">
        <v>1.2</v>
      </c>
      <c r="E175" s="32"/>
      <c r="F175" s="32"/>
      <c r="G175" s="32">
        <v>372</v>
      </c>
      <c r="H175" s="32"/>
      <c r="I175" s="32"/>
      <c r="J175" s="99"/>
    </row>
    <row r="176" spans="1:10">
      <c r="A176" s="16">
        <v>172</v>
      </c>
      <c r="B176" s="30"/>
      <c r="C176" s="32" t="s">
        <v>512</v>
      </c>
      <c r="D176" s="32">
        <v>1.9</v>
      </c>
      <c r="E176" s="32"/>
      <c r="F176" s="32"/>
      <c r="G176" s="32">
        <v>770</v>
      </c>
      <c r="H176" s="32"/>
      <c r="I176" s="32"/>
      <c r="J176" s="99"/>
    </row>
    <row r="177" spans="1:10">
      <c r="A177" s="16">
        <v>173</v>
      </c>
      <c r="B177" s="30"/>
      <c r="C177" s="32" t="s">
        <v>513</v>
      </c>
      <c r="D177" s="32">
        <v>4.5</v>
      </c>
      <c r="E177" s="32"/>
      <c r="F177" s="32"/>
      <c r="G177" s="32">
        <v>1450</v>
      </c>
      <c r="H177" s="32"/>
      <c r="I177" s="32"/>
      <c r="J177" s="99"/>
    </row>
    <row r="178" spans="1:10">
      <c r="A178" s="16">
        <v>174</v>
      </c>
      <c r="B178" s="30"/>
      <c r="C178" s="32" t="s">
        <v>514</v>
      </c>
      <c r="D178" s="32">
        <v>6</v>
      </c>
      <c r="E178" s="32"/>
      <c r="F178" s="32"/>
      <c r="G178" s="32">
        <v>2552</v>
      </c>
      <c r="H178" s="32"/>
      <c r="I178" s="32"/>
      <c r="J178" s="99"/>
    </row>
    <row r="179" spans="1:10">
      <c r="A179" s="16">
        <v>175</v>
      </c>
      <c r="B179" s="30"/>
      <c r="C179" s="32" t="s">
        <v>515</v>
      </c>
      <c r="D179" s="32">
        <v>1.3</v>
      </c>
      <c r="E179" s="32"/>
      <c r="F179" s="32"/>
      <c r="G179" s="32">
        <v>650</v>
      </c>
      <c r="H179" s="32"/>
      <c r="I179" s="32"/>
      <c r="J179" s="99"/>
    </row>
    <row r="180" spans="1:10">
      <c r="A180" s="16">
        <v>176</v>
      </c>
      <c r="B180" s="30"/>
      <c r="C180" s="32" t="s">
        <v>516</v>
      </c>
      <c r="D180" s="32">
        <v>11.7</v>
      </c>
      <c r="E180" s="32"/>
      <c r="F180" s="32"/>
      <c r="G180" s="32">
        <v>5577</v>
      </c>
      <c r="H180" s="32"/>
      <c r="I180" s="32"/>
      <c r="J180" s="99"/>
    </row>
    <row r="181" spans="1:10">
      <c r="A181" s="16">
        <v>177</v>
      </c>
      <c r="B181" s="30"/>
      <c r="C181" s="32" t="s">
        <v>517</v>
      </c>
      <c r="D181" s="32">
        <v>2.3</v>
      </c>
      <c r="E181" s="32"/>
      <c r="F181" s="32"/>
      <c r="G181" s="32">
        <v>690</v>
      </c>
      <c r="H181" s="32"/>
      <c r="I181" s="32"/>
      <c r="J181" s="99"/>
    </row>
    <row r="182" spans="1:10">
      <c r="A182" s="16">
        <v>178</v>
      </c>
      <c r="B182" s="30"/>
      <c r="C182" s="32" t="s">
        <v>518</v>
      </c>
      <c r="D182" s="32">
        <v>6.519</v>
      </c>
      <c r="E182" s="32"/>
      <c r="F182" s="32"/>
      <c r="G182" s="32">
        <v>2730</v>
      </c>
      <c r="H182" s="32"/>
      <c r="I182" s="32"/>
      <c r="J182" s="99"/>
    </row>
    <row r="183" spans="1:10">
      <c r="A183" s="16">
        <v>179</v>
      </c>
      <c r="B183" s="30"/>
      <c r="C183" s="32" t="s">
        <v>519</v>
      </c>
      <c r="D183" s="32">
        <v>13.963</v>
      </c>
      <c r="E183" s="32"/>
      <c r="F183" s="32"/>
      <c r="G183" s="32">
        <v>6415</v>
      </c>
      <c r="H183" s="32"/>
      <c r="I183" s="32"/>
      <c r="J183" s="99" t="s">
        <v>520</v>
      </c>
    </row>
    <row r="184" spans="1:10">
      <c r="A184" s="16">
        <v>180</v>
      </c>
      <c r="B184" s="30"/>
      <c r="C184" s="32" t="s">
        <v>521</v>
      </c>
      <c r="D184" s="32">
        <v>9.79</v>
      </c>
      <c r="E184" s="32"/>
      <c r="F184" s="32"/>
      <c r="G184" s="32">
        <v>3720</v>
      </c>
      <c r="H184" s="32"/>
      <c r="I184" s="32"/>
      <c r="J184" s="99"/>
    </row>
    <row r="185" spans="1:10">
      <c r="A185" s="16">
        <v>181</v>
      </c>
      <c r="B185" s="30"/>
      <c r="C185" s="32" t="s">
        <v>522</v>
      </c>
      <c r="D185" s="32">
        <v>16.888</v>
      </c>
      <c r="E185" s="32"/>
      <c r="F185" s="32"/>
      <c r="G185" s="32">
        <v>7815</v>
      </c>
      <c r="H185" s="32"/>
      <c r="I185" s="32"/>
      <c r="J185" s="99"/>
    </row>
    <row r="186" spans="1:10">
      <c r="A186" s="16">
        <v>182</v>
      </c>
      <c r="B186" s="30"/>
      <c r="C186" s="32" t="s">
        <v>523</v>
      </c>
      <c r="D186" s="32">
        <v>11.041</v>
      </c>
      <c r="E186" s="32"/>
      <c r="F186" s="32"/>
      <c r="G186" s="32">
        <v>4275</v>
      </c>
      <c r="H186" s="32"/>
      <c r="I186" s="32"/>
      <c r="J186" s="99"/>
    </row>
    <row r="187" spans="1:10">
      <c r="A187" s="16">
        <v>183</v>
      </c>
      <c r="B187" s="30"/>
      <c r="C187" s="32" t="s">
        <v>506</v>
      </c>
      <c r="D187" s="32">
        <v>7.3</v>
      </c>
      <c r="E187" s="32"/>
      <c r="F187" s="32"/>
      <c r="G187" s="32">
        <v>3410</v>
      </c>
      <c r="H187" s="32"/>
      <c r="I187" s="32"/>
      <c r="J187" s="99"/>
    </row>
    <row r="188" spans="1:10">
      <c r="A188" s="16">
        <v>184</v>
      </c>
      <c r="B188" s="30"/>
      <c r="C188" s="32" t="s">
        <v>524</v>
      </c>
      <c r="D188" s="32">
        <v>12.205</v>
      </c>
      <c r="E188" s="32"/>
      <c r="F188" s="32"/>
      <c r="G188" s="32">
        <v>4940</v>
      </c>
      <c r="H188" s="32"/>
      <c r="I188" s="32"/>
      <c r="J188" s="99"/>
    </row>
    <row r="189" spans="1:10">
      <c r="A189" s="16">
        <v>185</v>
      </c>
      <c r="B189" s="30"/>
      <c r="C189" s="32" t="s">
        <v>525</v>
      </c>
      <c r="D189" s="32">
        <v>3.655</v>
      </c>
      <c r="E189" s="32"/>
      <c r="F189" s="32"/>
      <c r="G189" s="32">
        <v>1350</v>
      </c>
      <c r="H189" s="32"/>
      <c r="I189" s="32"/>
      <c r="J189" s="99"/>
    </row>
    <row r="190" spans="1:10">
      <c r="A190" s="16">
        <v>186</v>
      </c>
      <c r="B190" s="30"/>
      <c r="C190" s="32" t="s">
        <v>526</v>
      </c>
      <c r="D190" s="32">
        <v>6.785</v>
      </c>
      <c r="E190" s="32"/>
      <c r="F190" s="32"/>
      <c r="G190" s="32">
        <v>2900</v>
      </c>
      <c r="H190" s="32"/>
      <c r="I190" s="32"/>
      <c r="J190" s="99"/>
    </row>
    <row r="191" spans="1:10">
      <c r="A191" s="16">
        <v>187</v>
      </c>
      <c r="B191" s="30"/>
      <c r="C191" s="32" t="s">
        <v>527</v>
      </c>
      <c r="D191" s="32">
        <v>1.8</v>
      </c>
      <c r="E191" s="32"/>
      <c r="F191" s="32"/>
      <c r="G191" s="32">
        <v>760</v>
      </c>
      <c r="H191" s="32"/>
      <c r="I191" s="32"/>
      <c r="J191" s="99"/>
    </row>
    <row r="192" spans="1:10">
      <c r="A192" s="16">
        <v>188</v>
      </c>
      <c r="B192" s="30"/>
      <c r="C192" s="32" t="s">
        <v>528</v>
      </c>
      <c r="D192" s="32">
        <v>5.26</v>
      </c>
      <c r="E192" s="32"/>
      <c r="F192" s="32"/>
      <c r="G192" s="32">
        <v>2510</v>
      </c>
      <c r="H192" s="32"/>
      <c r="I192" s="32"/>
      <c r="J192" s="99"/>
    </row>
    <row r="193" spans="1:10">
      <c r="A193" s="16">
        <v>189</v>
      </c>
      <c r="B193" s="30"/>
      <c r="C193" s="32" t="s">
        <v>529</v>
      </c>
      <c r="D193" s="32">
        <v>3.5</v>
      </c>
      <c r="E193" s="32"/>
      <c r="F193" s="32"/>
      <c r="G193" s="32">
        <v>1530</v>
      </c>
      <c r="H193" s="32"/>
      <c r="I193" s="32"/>
      <c r="J193" s="99"/>
    </row>
    <row r="194" spans="1:10">
      <c r="A194" s="16">
        <v>190</v>
      </c>
      <c r="B194" s="30"/>
      <c r="C194" s="32" t="s">
        <v>530</v>
      </c>
      <c r="D194" s="32">
        <v>2.3</v>
      </c>
      <c r="E194" s="32"/>
      <c r="F194" s="32"/>
      <c r="G194" s="32">
        <v>1150</v>
      </c>
      <c r="H194" s="32"/>
      <c r="I194" s="32"/>
      <c r="J194" s="99"/>
    </row>
    <row r="195" spans="1:10">
      <c r="A195" s="16">
        <v>191</v>
      </c>
      <c r="B195" s="30"/>
      <c r="C195" s="32" t="s">
        <v>531</v>
      </c>
      <c r="D195" s="32">
        <v>1</v>
      </c>
      <c r="E195" s="32"/>
      <c r="F195" s="32"/>
      <c r="G195" s="32">
        <v>300</v>
      </c>
      <c r="H195" s="32"/>
      <c r="I195" s="32"/>
      <c r="J195" s="99"/>
    </row>
    <row r="196" spans="1:10">
      <c r="A196" s="16">
        <v>192</v>
      </c>
      <c r="B196" s="30"/>
      <c r="C196" s="32" t="s">
        <v>532</v>
      </c>
      <c r="D196" s="32">
        <v>2.3</v>
      </c>
      <c r="E196" s="32"/>
      <c r="F196" s="32"/>
      <c r="G196" s="32">
        <v>830</v>
      </c>
      <c r="H196" s="32"/>
      <c r="I196" s="32"/>
      <c r="J196" s="99"/>
    </row>
    <row r="197" spans="1:10">
      <c r="A197" s="16">
        <v>193</v>
      </c>
      <c r="B197" s="30"/>
      <c r="C197" s="32" t="s">
        <v>533</v>
      </c>
      <c r="D197" s="32">
        <v>21.62</v>
      </c>
      <c r="E197" s="32"/>
      <c r="F197" s="32"/>
      <c r="G197" s="32">
        <v>9995</v>
      </c>
      <c r="H197" s="32"/>
      <c r="I197" s="32"/>
      <c r="J197" s="99"/>
    </row>
    <row r="198" spans="1:10">
      <c r="A198" s="16">
        <v>194</v>
      </c>
      <c r="B198" s="30"/>
      <c r="C198" s="32" t="s">
        <v>534</v>
      </c>
      <c r="D198" s="32">
        <v>10.58</v>
      </c>
      <c r="E198" s="32"/>
      <c r="F198" s="32"/>
      <c r="G198" s="32">
        <v>3374</v>
      </c>
      <c r="H198" s="32"/>
      <c r="I198" s="32"/>
      <c r="J198" s="99"/>
    </row>
    <row r="199" spans="1:10">
      <c r="A199" s="16">
        <v>195</v>
      </c>
      <c r="B199" s="30"/>
      <c r="C199" s="32" t="s">
        <v>535</v>
      </c>
      <c r="D199" s="32">
        <v>1</v>
      </c>
      <c r="E199" s="32"/>
      <c r="F199" s="32"/>
      <c r="G199" s="32">
        <v>500</v>
      </c>
      <c r="H199" s="32"/>
      <c r="I199" s="32"/>
      <c r="J199" s="99"/>
    </row>
    <row r="200" spans="1:10">
      <c r="A200" s="16">
        <v>196</v>
      </c>
      <c r="B200" s="30"/>
      <c r="C200" s="32" t="s">
        <v>158</v>
      </c>
      <c r="D200" s="32">
        <v>2.75</v>
      </c>
      <c r="E200" s="32"/>
      <c r="F200" s="32"/>
      <c r="G200" s="32">
        <v>1320</v>
      </c>
      <c r="H200" s="32"/>
      <c r="I200" s="32"/>
      <c r="J200" s="99"/>
    </row>
    <row r="201" spans="1:10">
      <c r="A201" s="16">
        <v>197</v>
      </c>
      <c r="B201" s="30"/>
      <c r="C201" s="32" t="s">
        <v>536</v>
      </c>
      <c r="D201" s="32">
        <v>5.83</v>
      </c>
      <c r="E201" s="32"/>
      <c r="F201" s="32"/>
      <c r="G201" s="32">
        <v>2640</v>
      </c>
      <c r="H201" s="32"/>
      <c r="I201" s="32"/>
      <c r="J201" s="99"/>
    </row>
    <row r="202" spans="1:10">
      <c r="A202" s="16">
        <v>198</v>
      </c>
      <c r="B202" s="30"/>
      <c r="C202" s="32" t="s">
        <v>537</v>
      </c>
      <c r="D202" s="32">
        <v>4.37</v>
      </c>
      <c r="E202" s="32"/>
      <c r="F202" s="32"/>
      <c r="G202" s="32">
        <v>2200</v>
      </c>
      <c r="H202" s="32"/>
      <c r="I202" s="32"/>
      <c r="J202" s="99"/>
    </row>
    <row r="203" spans="1:10">
      <c r="A203" s="16">
        <v>199</v>
      </c>
      <c r="B203" s="30"/>
      <c r="C203" s="32" t="s">
        <v>538</v>
      </c>
      <c r="D203" s="32">
        <v>12.254</v>
      </c>
      <c r="E203" s="32"/>
      <c r="F203" s="32"/>
      <c r="G203" s="32">
        <v>6150</v>
      </c>
      <c r="H203" s="32"/>
      <c r="I203" s="32"/>
      <c r="J203" s="99"/>
    </row>
    <row r="204" ht="48" spans="1:10">
      <c r="A204" s="16">
        <v>200</v>
      </c>
      <c r="B204" s="30"/>
      <c r="C204" s="32" t="s">
        <v>539</v>
      </c>
      <c r="D204" s="32">
        <v>27.989</v>
      </c>
      <c r="E204" s="32"/>
      <c r="F204" s="32"/>
      <c r="G204" s="32">
        <v>11500</v>
      </c>
      <c r="H204" s="32"/>
      <c r="I204" s="32"/>
      <c r="J204" s="99" t="s">
        <v>540</v>
      </c>
    </row>
    <row r="205" ht="60" spans="1:10">
      <c r="A205" s="16">
        <v>201</v>
      </c>
      <c r="B205" s="30"/>
      <c r="C205" s="32" t="s">
        <v>541</v>
      </c>
      <c r="D205" s="32">
        <v>3.635</v>
      </c>
      <c r="E205" s="32"/>
      <c r="F205" s="32"/>
      <c r="G205" s="32">
        <v>1800</v>
      </c>
      <c r="H205" s="32"/>
      <c r="I205" s="32"/>
      <c r="J205" s="99" t="s">
        <v>323</v>
      </c>
    </row>
    <row r="206" spans="1:10">
      <c r="A206" s="16">
        <v>202</v>
      </c>
      <c r="B206" s="30"/>
      <c r="C206" s="32" t="s">
        <v>542</v>
      </c>
      <c r="D206" s="32">
        <v>7.063</v>
      </c>
      <c r="E206" s="32"/>
      <c r="F206" s="32"/>
      <c r="G206" s="32">
        <v>2950</v>
      </c>
      <c r="H206" s="32"/>
      <c r="I206" s="32"/>
      <c r="J206" s="99"/>
    </row>
    <row r="207" spans="1:10">
      <c r="A207" s="16">
        <v>203</v>
      </c>
      <c r="B207" s="30"/>
      <c r="C207" s="32" t="s">
        <v>543</v>
      </c>
      <c r="D207" s="32">
        <v>8.314</v>
      </c>
      <c r="E207" s="32"/>
      <c r="F207" s="32"/>
      <c r="G207" s="32">
        <v>3396</v>
      </c>
      <c r="H207" s="32"/>
      <c r="I207" s="32"/>
      <c r="J207" s="99"/>
    </row>
    <row r="208" spans="1:10">
      <c r="A208" s="16">
        <v>204</v>
      </c>
      <c r="B208" s="30"/>
      <c r="C208" s="32" t="s">
        <v>544</v>
      </c>
      <c r="D208" s="32">
        <v>2.64</v>
      </c>
      <c r="E208" s="32"/>
      <c r="F208" s="32"/>
      <c r="G208" s="32">
        <v>780</v>
      </c>
      <c r="H208" s="32"/>
      <c r="I208" s="32"/>
      <c r="J208" s="99"/>
    </row>
    <row r="209" spans="1:10">
      <c r="A209" s="16">
        <v>205</v>
      </c>
      <c r="B209" s="30"/>
      <c r="C209" s="32" t="s">
        <v>545</v>
      </c>
      <c r="D209" s="32">
        <v>3.45</v>
      </c>
      <c r="E209" s="32"/>
      <c r="F209" s="32"/>
      <c r="G209" s="32">
        <v>1725</v>
      </c>
      <c r="H209" s="32"/>
      <c r="I209" s="32"/>
      <c r="J209" s="99"/>
    </row>
    <row r="210" spans="1:10">
      <c r="A210" s="16">
        <v>206</v>
      </c>
      <c r="B210" s="30"/>
      <c r="C210" s="32" t="s">
        <v>546</v>
      </c>
      <c r="D210" s="32">
        <v>1.66</v>
      </c>
      <c r="E210" s="32"/>
      <c r="F210" s="32"/>
      <c r="G210" s="32">
        <v>710</v>
      </c>
      <c r="H210" s="32"/>
      <c r="I210" s="32"/>
      <c r="J210" s="99"/>
    </row>
    <row r="211" spans="1:10">
      <c r="A211" s="16">
        <v>207</v>
      </c>
      <c r="B211" s="30"/>
      <c r="C211" s="32" t="s">
        <v>547</v>
      </c>
      <c r="D211" s="32">
        <v>8.274</v>
      </c>
      <c r="E211" s="32"/>
      <c r="F211" s="32"/>
      <c r="G211" s="32">
        <v>3435</v>
      </c>
      <c r="H211" s="32"/>
      <c r="I211" s="32"/>
      <c r="J211" s="99"/>
    </row>
    <row r="212" spans="1:10">
      <c r="A212" s="16">
        <v>208</v>
      </c>
      <c r="B212" s="30"/>
      <c r="C212" s="32" t="s">
        <v>548</v>
      </c>
      <c r="D212" s="32">
        <v>17.624</v>
      </c>
      <c r="E212" s="32"/>
      <c r="F212" s="32"/>
      <c r="G212" s="32">
        <v>7220</v>
      </c>
      <c r="H212" s="32"/>
      <c r="I212" s="32"/>
      <c r="J212" s="99"/>
    </row>
    <row r="213" spans="1:10">
      <c r="A213" s="16">
        <v>209</v>
      </c>
      <c r="B213" s="30"/>
      <c r="C213" s="32" t="s">
        <v>549</v>
      </c>
      <c r="D213" s="32">
        <v>2</v>
      </c>
      <c r="E213" s="32"/>
      <c r="F213" s="32"/>
      <c r="G213" s="32">
        <v>1000</v>
      </c>
      <c r="H213" s="32"/>
      <c r="I213" s="32"/>
      <c r="J213" s="99"/>
    </row>
    <row r="214" spans="1:10">
      <c r="A214" s="16">
        <v>210</v>
      </c>
      <c r="B214" s="30"/>
      <c r="C214" s="32" t="s">
        <v>550</v>
      </c>
      <c r="D214" s="32">
        <v>3.09</v>
      </c>
      <c r="E214" s="32"/>
      <c r="F214" s="32"/>
      <c r="G214" s="32">
        <v>1462</v>
      </c>
      <c r="H214" s="32"/>
      <c r="I214" s="32"/>
      <c r="J214" s="99"/>
    </row>
    <row r="215" spans="1:10">
      <c r="A215" s="16">
        <v>211</v>
      </c>
      <c r="B215" s="30"/>
      <c r="C215" s="32" t="s">
        <v>551</v>
      </c>
      <c r="D215" s="32">
        <v>3.48</v>
      </c>
      <c r="E215" s="32"/>
      <c r="F215" s="32"/>
      <c r="G215" s="32">
        <v>1725</v>
      </c>
      <c r="H215" s="32"/>
      <c r="I215" s="32"/>
      <c r="J215" s="99"/>
    </row>
    <row r="216" spans="1:10">
      <c r="A216" s="16">
        <v>212</v>
      </c>
      <c r="B216" s="30"/>
      <c r="C216" s="32" t="s">
        <v>552</v>
      </c>
      <c r="D216" s="32">
        <v>4.665</v>
      </c>
      <c r="E216" s="32"/>
      <c r="F216" s="32"/>
      <c r="G216" s="32">
        <v>1873</v>
      </c>
      <c r="H216" s="32"/>
      <c r="I216" s="32"/>
      <c r="J216" s="99"/>
    </row>
    <row r="217" spans="1:10">
      <c r="A217" s="16">
        <v>213</v>
      </c>
      <c r="B217" s="30"/>
      <c r="C217" s="32" t="s">
        <v>553</v>
      </c>
      <c r="D217" s="32">
        <v>1.56</v>
      </c>
      <c r="E217" s="32"/>
      <c r="F217" s="32"/>
      <c r="G217" s="32">
        <v>800</v>
      </c>
      <c r="H217" s="32"/>
      <c r="I217" s="32"/>
      <c r="J217" s="99"/>
    </row>
    <row r="218" spans="1:10">
      <c r="A218" s="16">
        <v>214</v>
      </c>
      <c r="B218" s="30"/>
      <c r="C218" s="32" t="s">
        <v>554</v>
      </c>
      <c r="D218" s="32">
        <v>2.99</v>
      </c>
      <c r="E218" s="32"/>
      <c r="F218" s="32"/>
      <c r="G218" s="32">
        <v>1057</v>
      </c>
      <c r="H218" s="32"/>
      <c r="I218" s="32"/>
      <c r="J218" s="99"/>
    </row>
    <row r="219" spans="1:10">
      <c r="A219" s="16">
        <v>215</v>
      </c>
      <c r="B219" s="30"/>
      <c r="C219" s="32" t="s">
        <v>555</v>
      </c>
      <c r="D219" s="32">
        <v>1.69</v>
      </c>
      <c r="E219" s="32"/>
      <c r="F219" s="32"/>
      <c r="G219" s="32">
        <v>736</v>
      </c>
      <c r="H219" s="32"/>
      <c r="I219" s="32"/>
      <c r="J219" s="99"/>
    </row>
    <row r="220" spans="1:10">
      <c r="A220" s="16">
        <v>216</v>
      </c>
      <c r="B220" s="30"/>
      <c r="C220" s="32" t="s">
        <v>556</v>
      </c>
      <c r="D220" s="32">
        <v>1.67</v>
      </c>
      <c r="E220" s="32"/>
      <c r="F220" s="32"/>
      <c r="G220" s="32">
        <v>825</v>
      </c>
      <c r="H220" s="32"/>
      <c r="I220" s="32"/>
      <c r="J220" s="99"/>
    </row>
    <row r="221" spans="1:10">
      <c r="A221" s="16">
        <v>217</v>
      </c>
      <c r="B221" s="30"/>
      <c r="C221" s="32" t="s">
        <v>557</v>
      </c>
      <c r="D221" s="32">
        <v>5.132</v>
      </c>
      <c r="E221" s="32"/>
      <c r="F221" s="32"/>
      <c r="G221" s="32">
        <v>1530</v>
      </c>
      <c r="H221" s="32"/>
      <c r="I221" s="32"/>
      <c r="J221" s="99"/>
    </row>
    <row r="222" spans="1:10">
      <c r="A222" s="16">
        <v>218</v>
      </c>
      <c r="B222" s="30"/>
      <c r="C222" s="32" t="s">
        <v>558</v>
      </c>
      <c r="D222" s="32">
        <v>19.659</v>
      </c>
      <c r="E222" s="32"/>
      <c r="F222" s="32"/>
      <c r="G222" s="32">
        <v>9850</v>
      </c>
      <c r="H222" s="32"/>
      <c r="I222" s="32"/>
      <c r="J222" s="99"/>
    </row>
    <row r="223" spans="1:10">
      <c r="A223" s="16">
        <v>219</v>
      </c>
      <c r="B223" s="30"/>
      <c r="C223" s="32" t="s">
        <v>559</v>
      </c>
      <c r="D223" s="32">
        <v>18.6</v>
      </c>
      <c r="E223" s="32"/>
      <c r="F223" s="32"/>
      <c r="G223" s="32">
        <v>9275</v>
      </c>
      <c r="H223" s="32"/>
      <c r="I223" s="32"/>
      <c r="J223" s="99"/>
    </row>
    <row r="224" spans="1:10">
      <c r="A224" s="16">
        <v>220</v>
      </c>
      <c r="B224" s="30"/>
      <c r="C224" s="32" t="s">
        <v>560</v>
      </c>
      <c r="D224" s="32">
        <v>1</v>
      </c>
      <c r="E224" s="32"/>
      <c r="F224" s="32"/>
      <c r="G224" s="32">
        <v>300</v>
      </c>
      <c r="H224" s="32"/>
      <c r="I224" s="32"/>
      <c r="J224" s="99"/>
    </row>
    <row r="225" spans="1:10">
      <c r="A225" s="67" t="s">
        <v>8</v>
      </c>
      <c r="B225" s="67"/>
      <c r="C225" s="67"/>
      <c r="D225" s="100">
        <f>SUM(D5:D224)</f>
        <v>2164.454</v>
      </c>
      <c r="E225" s="100"/>
      <c r="F225" s="100"/>
      <c r="G225" s="100">
        <f>SUM(G5:G224)</f>
        <v>878175</v>
      </c>
      <c r="H225" s="100"/>
      <c r="I225" s="100"/>
      <c r="J225" s="101"/>
    </row>
  </sheetData>
  <mergeCells count="12">
    <mergeCell ref="A1:J1"/>
    <mergeCell ref="A2:J2"/>
    <mergeCell ref="D3:F3"/>
    <mergeCell ref="G3:I3"/>
    <mergeCell ref="A225:C225"/>
    <mergeCell ref="A3:A4"/>
    <mergeCell ref="B3:B4"/>
    <mergeCell ref="B5:B53"/>
    <mergeCell ref="B55:B62"/>
    <mergeCell ref="B63:B224"/>
    <mergeCell ref="C3:C4"/>
    <mergeCell ref="J3:J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M18" sqref="M18"/>
    </sheetView>
  </sheetViews>
  <sheetFormatPr defaultColWidth="9" defaultRowHeight="14.25"/>
  <cols>
    <col min="1" max="1" width="8" style="4" customWidth="1"/>
    <col min="2" max="2" width="11.125" style="4" customWidth="1"/>
    <col min="3" max="3" width="11.875" style="4" customWidth="1"/>
    <col min="4" max="9" width="8" style="4" customWidth="1"/>
    <col min="10" max="10" width="6.875" style="4" customWidth="1"/>
    <col min="11" max="16383" width="9" style="4"/>
  </cols>
  <sheetData>
    <row r="1" s="1" customFormat="1" ht="29" customHeight="1" spans="1:12">
      <c r="A1" s="25" t="s">
        <v>561</v>
      </c>
      <c r="B1" s="25"/>
      <c r="C1" s="25"/>
      <c r="D1" s="25"/>
      <c r="E1" s="25"/>
      <c r="F1" s="25"/>
      <c r="G1" s="25"/>
      <c r="H1" s="25"/>
      <c r="I1" s="25"/>
      <c r="J1" s="69"/>
      <c r="K1" s="24"/>
      <c r="L1" s="24"/>
    </row>
    <row r="2" s="1" customFormat="1" ht="2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8"/>
    </row>
    <row r="3" s="2" customFormat="1" ht="29" customHeight="1" spans="1:10">
      <c r="A3" s="78" t="s">
        <v>2</v>
      </c>
      <c r="B3" s="78" t="s">
        <v>3</v>
      </c>
      <c r="C3" s="78" t="s">
        <v>4</v>
      </c>
      <c r="D3" s="27" t="s">
        <v>5</v>
      </c>
      <c r="E3" s="27"/>
      <c r="F3" s="27"/>
      <c r="G3" s="27" t="s">
        <v>6</v>
      </c>
      <c r="H3" s="27"/>
      <c r="I3" s="27"/>
      <c r="J3" s="89" t="s">
        <v>7</v>
      </c>
    </row>
    <row r="4" s="2" customFormat="1" ht="29" customHeight="1" spans="1:10">
      <c r="A4" s="78"/>
      <c r="B4" s="78"/>
      <c r="C4" s="78"/>
      <c r="D4" s="29" t="s">
        <v>8</v>
      </c>
      <c r="E4" s="29" t="s">
        <v>9</v>
      </c>
      <c r="F4" s="29" t="s">
        <v>10</v>
      </c>
      <c r="G4" s="29" t="s">
        <v>8</v>
      </c>
      <c r="H4" s="29" t="s">
        <v>9</v>
      </c>
      <c r="I4" s="29" t="s">
        <v>10</v>
      </c>
      <c r="J4" s="89"/>
    </row>
    <row r="5" s="3" customFormat="1" ht="30" customHeight="1" spans="1:10">
      <c r="A5" s="16">
        <v>1</v>
      </c>
      <c r="B5" s="16" t="s">
        <v>11</v>
      </c>
      <c r="C5" s="79" t="s">
        <v>562</v>
      </c>
      <c r="D5" s="18">
        <f t="shared" ref="D5:D12" si="0">E5+F5</f>
        <v>2.56</v>
      </c>
      <c r="E5" s="19"/>
      <c r="F5" s="79">
        <v>2.56</v>
      </c>
      <c r="G5" s="20">
        <f t="shared" ref="G5:G13" si="1">H5+I5</f>
        <v>1280</v>
      </c>
      <c r="H5" s="20"/>
      <c r="I5" s="90">
        <v>1280</v>
      </c>
      <c r="J5" s="91" t="s">
        <v>21</v>
      </c>
    </row>
    <row r="6" s="3" customFormat="1" ht="30" customHeight="1" spans="1:10">
      <c r="A6" s="16">
        <v>2</v>
      </c>
      <c r="B6" s="16"/>
      <c r="C6" s="79" t="s">
        <v>563</v>
      </c>
      <c r="D6" s="18">
        <f t="shared" si="0"/>
        <v>2.51</v>
      </c>
      <c r="E6" s="80"/>
      <c r="F6" s="79">
        <v>2.51</v>
      </c>
      <c r="G6" s="20">
        <f t="shared" si="1"/>
        <v>1255</v>
      </c>
      <c r="H6" s="20"/>
      <c r="I6" s="90">
        <v>1255</v>
      </c>
      <c r="J6" s="91" t="s">
        <v>21</v>
      </c>
    </row>
    <row r="7" s="3" customFormat="1" ht="30" customHeight="1" spans="1:10">
      <c r="A7" s="16">
        <v>3</v>
      </c>
      <c r="B7" s="16"/>
      <c r="C7" s="79" t="s">
        <v>564</v>
      </c>
      <c r="D7" s="18">
        <f t="shared" si="0"/>
        <v>5.28</v>
      </c>
      <c r="E7" s="40">
        <v>5.28</v>
      </c>
      <c r="F7" s="80"/>
      <c r="G7" s="20">
        <f t="shared" si="1"/>
        <v>4224</v>
      </c>
      <c r="H7" s="40">
        <v>4224</v>
      </c>
      <c r="I7" s="20"/>
      <c r="J7" s="91" t="s">
        <v>50</v>
      </c>
    </row>
    <row r="8" s="3" customFormat="1" ht="30" customHeight="1" spans="1:10">
      <c r="A8" s="16">
        <v>4</v>
      </c>
      <c r="B8" s="30" t="s">
        <v>83</v>
      </c>
      <c r="C8" s="81" t="s">
        <v>565</v>
      </c>
      <c r="D8" s="82">
        <f t="shared" si="0"/>
        <v>3</v>
      </c>
      <c r="E8" s="83"/>
      <c r="F8" s="82">
        <v>3</v>
      </c>
      <c r="G8" s="82">
        <f t="shared" si="1"/>
        <v>1500</v>
      </c>
      <c r="H8" s="82">
        <f t="shared" ref="H8:H13" si="2">E8*800</f>
        <v>0</v>
      </c>
      <c r="I8" s="82">
        <f t="shared" ref="I8:I13" si="3">F8*500</f>
        <v>1500</v>
      </c>
      <c r="J8" s="92" t="s">
        <v>566</v>
      </c>
    </row>
    <row r="9" s="3" customFormat="1" ht="30" customHeight="1" spans="1:10">
      <c r="A9" s="16">
        <v>5</v>
      </c>
      <c r="B9" s="30"/>
      <c r="C9" s="81" t="s">
        <v>567</v>
      </c>
      <c r="D9" s="82">
        <f t="shared" si="0"/>
        <v>3</v>
      </c>
      <c r="E9" s="83"/>
      <c r="F9" s="82">
        <v>3</v>
      </c>
      <c r="G9" s="82">
        <f t="shared" si="1"/>
        <v>1500</v>
      </c>
      <c r="H9" s="82">
        <f t="shared" si="2"/>
        <v>0</v>
      </c>
      <c r="I9" s="82">
        <f t="shared" si="3"/>
        <v>1500</v>
      </c>
      <c r="J9" s="92" t="s">
        <v>566</v>
      </c>
    </row>
    <row r="10" s="3" customFormat="1" ht="30" customHeight="1" spans="1:10">
      <c r="A10" s="16">
        <v>6</v>
      </c>
      <c r="B10" s="30"/>
      <c r="C10" s="81" t="s">
        <v>568</v>
      </c>
      <c r="D10" s="82">
        <f t="shared" si="0"/>
        <v>3</v>
      </c>
      <c r="E10" s="83"/>
      <c r="F10" s="82">
        <v>3</v>
      </c>
      <c r="G10" s="82">
        <f t="shared" si="1"/>
        <v>1500</v>
      </c>
      <c r="H10" s="82">
        <f t="shared" si="2"/>
        <v>0</v>
      </c>
      <c r="I10" s="82">
        <f t="shared" si="3"/>
        <v>1500</v>
      </c>
      <c r="J10" s="92" t="s">
        <v>566</v>
      </c>
    </row>
    <row r="11" s="3" customFormat="1" ht="30" customHeight="1" spans="1:10">
      <c r="A11" s="16">
        <v>7</v>
      </c>
      <c r="B11" s="30"/>
      <c r="C11" s="81" t="s">
        <v>569</v>
      </c>
      <c r="D11" s="82">
        <f t="shared" si="0"/>
        <v>3</v>
      </c>
      <c r="E11" s="83"/>
      <c r="F11" s="82">
        <v>3</v>
      </c>
      <c r="G11" s="82">
        <f t="shared" si="1"/>
        <v>1500</v>
      </c>
      <c r="H11" s="82">
        <f t="shared" si="2"/>
        <v>0</v>
      </c>
      <c r="I11" s="82">
        <f t="shared" si="3"/>
        <v>1500</v>
      </c>
      <c r="J11" s="92" t="s">
        <v>566</v>
      </c>
    </row>
    <row r="12" s="3" customFormat="1" ht="30" customHeight="1" spans="1:10">
      <c r="A12" s="16">
        <v>8</v>
      </c>
      <c r="B12" s="30"/>
      <c r="C12" s="81" t="s">
        <v>570</v>
      </c>
      <c r="D12" s="82">
        <f t="shared" si="0"/>
        <v>2</v>
      </c>
      <c r="E12" s="83"/>
      <c r="F12" s="82">
        <v>2</v>
      </c>
      <c r="G12" s="82">
        <f t="shared" si="1"/>
        <v>1000</v>
      </c>
      <c r="H12" s="82">
        <f t="shared" si="2"/>
        <v>0</v>
      </c>
      <c r="I12" s="82">
        <f t="shared" si="3"/>
        <v>1000</v>
      </c>
      <c r="J12" s="92" t="s">
        <v>566</v>
      </c>
    </row>
    <row r="13" s="3" customFormat="1" ht="30" customHeight="1" spans="1:10">
      <c r="A13" s="16">
        <v>9</v>
      </c>
      <c r="B13" s="30"/>
      <c r="C13" s="81" t="s">
        <v>571</v>
      </c>
      <c r="D13" s="82">
        <v>12.26</v>
      </c>
      <c r="E13" s="82">
        <v>12.26</v>
      </c>
      <c r="F13" s="82"/>
      <c r="G13" s="82">
        <f t="shared" si="1"/>
        <v>9808</v>
      </c>
      <c r="H13" s="82">
        <f t="shared" si="2"/>
        <v>9808</v>
      </c>
      <c r="I13" s="82">
        <f t="shared" si="3"/>
        <v>0</v>
      </c>
      <c r="J13" s="92" t="s">
        <v>87</v>
      </c>
    </row>
    <row r="14" s="3" customFormat="1" ht="30" customHeight="1" spans="1:10">
      <c r="A14" s="16">
        <v>10</v>
      </c>
      <c r="B14" s="30" t="s">
        <v>110</v>
      </c>
      <c r="C14" s="84" t="s">
        <v>572</v>
      </c>
      <c r="D14" s="85">
        <v>34.46</v>
      </c>
      <c r="E14" s="86"/>
      <c r="F14" s="86"/>
      <c r="G14" s="85">
        <v>22423</v>
      </c>
      <c r="H14" s="86"/>
      <c r="I14" s="86"/>
      <c r="J14" s="93" t="s">
        <v>573</v>
      </c>
    </row>
    <row r="15" s="3" customFormat="1" ht="30" customHeight="1" spans="1:10">
      <c r="A15" s="16">
        <v>11</v>
      </c>
      <c r="B15" s="30"/>
      <c r="C15" s="84" t="s">
        <v>574</v>
      </c>
      <c r="D15" s="85">
        <v>19.13</v>
      </c>
      <c r="E15" s="86"/>
      <c r="F15" s="86"/>
      <c r="G15" s="85">
        <v>13204</v>
      </c>
      <c r="H15" s="86"/>
      <c r="I15" s="86"/>
      <c r="J15" s="93" t="s">
        <v>575</v>
      </c>
    </row>
    <row r="16" s="3" customFormat="1" ht="30" customHeight="1" spans="1:10">
      <c r="A16" s="16">
        <v>12</v>
      </c>
      <c r="B16" s="30"/>
      <c r="C16" s="84" t="s">
        <v>576</v>
      </c>
      <c r="D16" s="85">
        <v>14.18</v>
      </c>
      <c r="E16" s="86"/>
      <c r="F16" s="86"/>
      <c r="G16" s="85">
        <v>11344</v>
      </c>
      <c r="H16" s="86"/>
      <c r="I16" s="86"/>
      <c r="J16" s="93"/>
    </row>
    <row r="17" s="3" customFormat="1" ht="30" customHeight="1" spans="1:10">
      <c r="A17" s="16">
        <v>13</v>
      </c>
      <c r="B17" s="30"/>
      <c r="C17" s="84" t="s">
        <v>577</v>
      </c>
      <c r="D17" s="85">
        <v>1.04</v>
      </c>
      <c r="E17" s="86"/>
      <c r="F17" s="86"/>
      <c r="G17" s="85">
        <v>520</v>
      </c>
      <c r="H17" s="86"/>
      <c r="I17" s="86"/>
      <c r="J17" s="93"/>
    </row>
    <row r="18" s="3" customFormat="1" ht="30" customHeight="1" spans="1:10">
      <c r="A18" s="16">
        <v>14</v>
      </c>
      <c r="B18" s="30"/>
      <c r="C18" s="84" t="s">
        <v>578</v>
      </c>
      <c r="D18" s="85">
        <v>5.9</v>
      </c>
      <c r="E18" s="86"/>
      <c r="F18" s="86"/>
      <c r="G18" s="85">
        <v>2950</v>
      </c>
      <c r="H18" s="86"/>
      <c r="I18" s="86"/>
      <c r="J18" s="93"/>
    </row>
    <row r="19" s="3" customFormat="1" ht="30" customHeight="1" spans="1:10">
      <c r="A19" s="16">
        <v>15</v>
      </c>
      <c r="B19" s="30"/>
      <c r="C19" s="87" t="s">
        <v>579</v>
      </c>
      <c r="D19" s="88">
        <v>7.39</v>
      </c>
      <c r="E19" s="86"/>
      <c r="F19" s="86"/>
      <c r="G19" s="88">
        <f>0.6*500+6.79*800</f>
        <v>5732</v>
      </c>
      <c r="H19" s="86"/>
      <c r="I19" s="86"/>
      <c r="J19" s="94" t="s">
        <v>580</v>
      </c>
    </row>
    <row r="20" s="3" customFormat="1" ht="30" customHeight="1" spans="1:10">
      <c r="A20" s="16">
        <v>16</v>
      </c>
      <c r="B20" s="30"/>
      <c r="C20" s="87" t="s">
        <v>581</v>
      </c>
      <c r="D20" s="88">
        <v>8.15</v>
      </c>
      <c r="E20" s="86"/>
      <c r="F20" s="86"/>
      <c r="G20" s="88">
        <f>1.13*800+7.2*500</f>
        <v>4504</v>
      </c>
      <c r="H20" s="86"/>
      <c r="I20" s="86"/>
      <c r="J20" s="93" t="s">
        <v>582</v>
      </c>
    </row>
    <row r="21" s="3" customFormat="1" ht="30" customHeight="1" spans="1:10">
      <c r="A21" s="16" t="s">
        <v>8</v>
      </c>
      <c r="B21" s="16"/>
      <c r="C21" s="16"/>
      <c r="D21" s="18">
        <f>SUM(D5:D20)</f>
        <v>126.86</v>
      </c>
      <c r="E21" s="18"/>
      <c r="F21" s="18"/>
      <c r="G21" s="18">
        <f>SUM(G5:G20)</f>
        <v>84244</v>
      </c>
      <c r="H21" s="18"/>
      <c r="I21" s="18"/>
      <c r="J21" s="91"/>
    </row>
    <row r="22" s="4" customFormat="1"/>
    <row r="23" s="4" customFormat="1"/>
  </sheetData>
  <mergeCells count="12">
    <mergeCell ref="A1:J1"/>
    <mergeCell ref="A2:J2"/>
    <mergeCell ref="D3:F3"/>
    <mergeCell ref="G3:I3"/>
    <mergeCell ref="A21:C21"/>
    <mergeCell ref="A3:A4"/>
    <mergeCell ref="B3:B4"/>
    <mergeCell ref="B5:B7"/>
    <mergeCell ref="B8:B13"/>
    <mergeCell ref="B14:B20"/>
    <mergeCell ref="C3:C4"/>
    <mergeCell ref="J3:J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opLeftCell="A19" workbookViewId="0">
      <selection activeCell="D38" sqref="D38:J38"/>
    </sheetView>
  </sheetViews>
  <sheetFormatPr defaultColWidth="9" defaultRowHeight="14.25"/>
  <cols>
    <col min="1" max="1" width="4.375" style="4" customWidth="1"/>
    <col min="2" max="2" width="8.125" style="4" customWidth="1"/>
    <col min="3" max="3" width="18" style="4" customWidth="1"/>
    <col min="4" max="4" width="11" style="4" customWidth="1"/>
    <col min="5" max="5" width="8.625" style="4" customWidth="1"/>
    <col min="6" max="6" width="9.25" style="4" customWidth="1"/>
    <col min="7" max="7" width="9.625" style="4" customWidth="1"/>
    <col min="8" max="8" width="7.875" style="4" customWidth="1"/>
    <col min="9" max="9" width="10.875" style="4" customWidth="1"/>
    <col min="10" max="10" width="8.625" style="4" customWidth="1"/>
    <col min="11" max="16368" width="9" style="4"/>
  </cols>
  <sheetData>
    <row r="1" s="1" customFormat="1" ht="29" customHeight="1" spans="1:10">
      <c r="A1" s="25" t="s">
        <v>583</v>
      </c>
      <c r="B1" s="25"/>
      <c r="C1" s="25"/>
      <c r="D1" s="25"/>
      <c r="E1" s="25"/>
      <c r="F1" s="25"/>
      <c r="G1" s="25"/>
      <c r="H1" s="25"/>
      <c r="I1" s="25"/>
      <c r="J1" s="69"/>
    </row>
    <row r="2" s="1" customFormat="1" ht="23" customHeight="1" spans="1:10">
      <c r="A2" s="7" t="s">
        <v>584</v>
      </c>
      <c r="B2" s="7"/>
      <c r="C2" s="7"/>
      <c r="D2" s="7"/>
      <c r="E2" s="7"/>
      <c r="F2" s="7"/>
      <c r="G2" s="7"/>
      <c r="H2" s="7"/>
      <c r="I2" s="7"/>
      <c r="J2" s="8"/>
    </row>
    <row r="3" s="2" customFormat="1" ht="29" customHeight="1" spans="1:10">
      <c r="A3" s="26" t="s">
        <v>2</v>
      </c>
      <c r="B3" s="26" t="s">
        <v>3</v>
      </c>
      <c r="C3" s="26" t="s">
        <v>585</v>
      </c>
      <c r="D3" s="27" t="s">
        <v>5</v>
      </c>
      <c r="E3" s="27"/>
      <c r="F3" s="27"/>
      <c r="G3" s="27" t="s">
        <v>6</v>
      </c>
      <c r="H3" s="27"/>
      <c r="I3" s="27"/>
      <c r="J3" s="70" t="s">
        <v>7</v>
      </c>
    </row>
    <row r="4" s="2" customFormat="1" ht="29" customHeight="1" spans="1:10">
      <c r="A4" s="28"/>
      <c r="B4" s="28"/>
      <c r="C4" s="28"/>
      <c r="D4" s="29" t="s">
        <v>8</v>
      </c>
      <c r="E4" s="29" t="s">
        <v>586</v>
      </c>
      <c r="F4" s="29" t="s">
        <v>587</v>
      </c>
      <c r="G4" s="29" t="s">
        <v>8</v>
      </c>
      <c r="H4" s="29" t="s">
        <v>586</v>
      </c>
      <c r="I4" s="29" t="s">
        <v>587</v>
      </c>
      <c r="J4" s="71"/>
    </row>
    <row r="5" s="3" customFormat="1" ht="50" customHeight="1" spans="1:10">
      <c r="A5" s="16">
        <v>1</v>
      </c>
      <c r="B5" s="30" t="s">
        <v>11</v>
      </c>
      <c r="C5" s="31" t="s">
        <v>588</v>
      </c>
      <c r="D5" s="32">
        <f>SUM(E5:F5)</f>
        <v>111.37</v>
      </c>
      <c r="E5" s="32">
        <v>75.62</v>
      </c>
      <c r="F5" s="32">
        <v>35.75</v>
      </c>
      <c r="G5" s="33">
        <f>H5+I5</f>
        <v>18699</v>
      </c>
      <c r="H5" s="33">
        <f>E5*200</f>
        <v>15124</v>
      </c>
      <c r="I5" s="20">
        <v>3575</v>
      </c>
      <c r="J5" s="16" t="s">
        <v>15</v>
      </c>
    </row>
    <row r="6" s="3" customFormat="1" ht="50" customHeight="1" spans="1:10">
      <c r="A6" s="16">
        <v>2</v>
      </c>
      <c r="B6" s="30"/>
      <c r="C6" s="34" t="s">
        <v>589</v>
      </c>
      <c r="D6" s="32">
        <f>SUM(E6:F6)</f>
        <v>3258.38</v>
      </c>
      <c r="E6" s="32"/>
      <c r="F6" s="35">
        <v>3258.38</v>
      </c>
      <c r="G6" s="33">
        <f>H6+I6</f>
        <v>325838</v>
      </c>
      <c r="H6" s="33"/>
      <c r="I6" s="20">
        <v>325838</v>
      </c>
      <c r="J6" s="16" t="s">
        <v>21</v>
      </c>
    </row>
    <row r="7" s="3" customFormat="1" ht="50" customHeight="1" spans="1:10">
      <c r="A7" s="16">
        <v>3</v>
      </c>
      <c r="B7" s="30"/>
      <c r="C7" s="36" t="s">
        <v>590</v>
      </c>
      <c r="D7" s="32">
        <f>SUM(E7:F7)</f>
        <v>967.43</v>
      </c>
      <c r="E7" s="37">
        <v>967.43</v>
      </c>
      <c r="F7" s="38"/>
      <c r="G7" s="33">
        <f>H7+I7</f>
        <v>193486</v>
      </c>
      <c r="H7" s="33">
        <v>193486</v>
      </c>
      <c r="I7" s="20"/>
      <c r="J7" s="16" t="s">
        <v>34</v>
      </c>
    </row>
    <row r="8" s="3" customFormat="1" ht="50" customHeight="1" spans="1:10">
      <c r="A8" s="16">
        <v>4</v>
      </c>
      <c r="B8" s="30"/>
      <c r="C8" s="31" t="s">
        <v>591</v>
      </c>
      <c r="D8" s="32">
        <f>SUM(E8:F8)</f>
        <v>69.74</v>
      </c>
      <c r="E8" s="32">
        <v>69.74</v>
      </c>
      <c r="F8" s="39" t="s">
        <v>592</v>
      </c>
      <c r="G8" s="33">
        <f>H8+I8</f>
        <v>24757</v>
      </c>
      <c r="H8" s="33">
        <v>13948</v>
      </c>
      <c r="I8" s="20">
        <v>10809</v>
      </c>
      <c r="J8" s="16" t="s">
        <v>34</v>
      </c>
    </row>
    <row r="9" s="3" customFormat="1" ht="50" customHeight="1" spans="1:10">
      <c r="A9" s="16">
        <v>5</v>
      </c>
      <c r="B9" s="30"/>
      <c r="C9" s="40" t="s">
        <v>593</v>
      </c>
      <c r="D9" s="32">
        <f>SUM(E9:F9)</f>
        <v>159.76</v>
      </c>
      <c r="E9" s="32"/>
      <c r="F9" s="41">
        <v>159.76</v>
      </c>
      <c r="G9" s="33">
        <f>H9+I9</f>
        <v>15976</v>
      </c>
      <c r="H9" s="33"/>
      <c r="I9" s="20">
        <v>15976</v>
      </c>
      <c r="J9" s="16" t="s">
        <v>50</v>
      </c>
    </row>
    <row r="10" s="3" customFormat="1" ht="50" customHeight="1" spans="1:10">
      <c r="A10" s="16">
        <v>6</v>
      </c>
      <c r="B10" s="30"/>
      <c r="C10" s="34" t="s">
        <v>594</v>
      </c>
      <c r="D10" s="32">
        <f>SUM(E10:F10)</f>
        <v>159.54</v>
      </c>
      <c r="E10" s="35">
        <v>159.54</v>
      </c>
      <c r="F10" s="39"/>
      <c r="G10" s="33">
        <f>H10+I10</f>
        <v>31908</v>
      </c>
      <c r="H10" s="33">
        <v>31908</v>
      </c>
      <c r="I10" s="20"/>
      <c r="J10" s="16" t="s">
        <v>72</v>
      </c>
    </row>
    <row r="11" s="3" customFormat="1" ht="50" customHeight="1" spans="1:10">
      <c r="A11" s="16">
        <v>7</v>
      </c>
      <c r="B11" s="42" t="s">
        <v>595</v>
      </c>
      <c r="C11" s="43" t="s">
        <v>596</v>
      </c>
      <c r="D11" s="44">
        <v>1045.3</v>
      </c>
      <c r="E11" s="45">
        <v>570.7</v>
      </c>
      <c r="F11" s="46" t="s">
        <v>597</v>
      </c>
      <c r="G11" s="47">
        <v>161600</v>
      </c>
      <c r="H11" s="47">
        <v>114140</v>
      </c>
      <c r="I11" s="72">
        <v>47460</v>
      </c>
      <c r="J11" s="42" t="s">
        <v>598</v>
      </c>
    </row>
    <row r="12" s="3" customFormat="1" ht="50" customHeight="1" spans="1:10">
      <c r="A12" s="16">
        <v>8</v>
      </c>
      <c r="B12" s="48" t="s">
        <v>83</v>
      </c>
      <c r="C12" s="49" t="s">
        <v>599</v>
      </c>
      <c r="D12" s="50">
        <v>410.31</v>
      </c>
      <c r="E12" s="50"/>
      <c r="F12" s="50">
        <v>410.31</v>
      </c>
      <c r="G12" s="51">
        <v>41031</v>
      </c>
      <c r="H12" s="51"/>
      <c r="I12" s="51">
        <v>41031</v>
      </c>
      <c r="J12" s="73" t="s">
        <v>390</v>
      </c>
    </row>
    <row r="13" s="3" customFormat="1" ht="50" customHeight="1" spans="1:10">
      <c r="A13" s="16">
        <v>9</v>
      </c>
      <c r="B13" s="48"/>
      <c r="C13" s="49" t="s">
        <v>600</v>
      </c>
      <c r="D13" s="50">
        <v>116.53</v>
      </c>
      <c r="E13" s="50"/>
      <c r="F13" s="50">
        <v>116.53</v>
      </c>
      <c r="G13" s="51">
        <v>11653</v>
      </c>
      <c r="H13" s="51"/>
      <c r="I13" s="51">
        <v>11653</v>
      </c>
      <c r="J13" s="73" t="s">
        <v>87</v>
      </c>
    </row>
    <row r="14" s="3" customFormat="1" ht="50" customHeight="1" spans="1:10">
      <c r="A14" s="16">
        <v>10</v>
      </c>
      <c r="B14" s="48"/>
      <c r="C14" s="49" t="s">
        <v>601</v>
      </c>
      <c r="D14" s="50">
        <v>41.02</v>
      </c>
      <c r="E14" s="50"/>
      <c r="F14" s="50">
        <v>41.02</v>
      </c>
      <c r="G14" s="51">
        <v>4102</v>
      </c>
      <c r="H14" s="51"/>
      <c r="I14" s="51">
        <v>4102</v>
      </c>
      <c r="J14" s="73" t="s">
        <v>87</v>
      </c>
    </row>
    <row r="15" s="3" customFormat="1" ht="50" customHeight="1" spans="1:10">
      <c r="A15" s="16">
        <v>11</v>
      </c>
      <c r="B15" s="48"/>
      <c r="C15" s="49" t="s">
        <v>602</v>
      </c>
      <c r="D15" s="50">
        <v>154.8</v>
      </c>
      <c r="E15" s="52">
        <v>79.8</v>
      </c>
      <c r="F15" s="52">
        <v>75</v>
      </c>
      <c r="G15" s="51">
        <v>23460</v>
      </c>
      <c r="H15" s="53">
        <v>15960</v>
      </c>
      <c r="I15" s="53">
        <v>7500</v>
      </c>
      <c r="J15" s="73" t="s">
        <v>87</v>
      </c>
    </row>
    <row r="16" s="3" customFormat="1" ht="50" customHeight="1" spans="1:10">
      <c r="A16" s="16">
        <v>12</v>
      </c>
      <c r="B16" s="48"/>
      <c r="C16" s="49" t="s">
        <v>601</v>
      </c>
      <c r="D16" s="50">
        <v>45.33</v>
      </c>
      <c r="E16" s="50"/>
      <c r="F16" s="52">
        <v>45.33</v>
      </c>
      <c r="G16" s="51">
        <v>4533</v>
      </c>
      <c r="H16" s="51"/>
      <c r="I16" s="51">
        <v>4533</v>
      </c>
      <c r="J16" s="73" t="s">
        <v>603</v>
      </c>
    </row>
    <row r="17" s="3" customFormat="1" ht="50" customHeight="1" spans="1:10">
      <c r="A17" s="16">
        <v>13</v>
      </c>
      <c r="B17" s="48"/>
      <c r="C17" s="54" t="s">
        <v>604</v>
      </c>
      <c r="D17" s="50">
        <v>210.99</v>
      </c>
      <c r="E17" s="52">
        <v>30.8</v>
      </c>
      <c r="F17" s="52">
        <v>180.19</v>
      </c>
      <c r="G17" s="51">
        <v>24179</v>
      </c>
      <c r="H17" s="53">
        <v>6160</v>
      </c>
      <c r="I17" s="53">
        <v>18019</v>
      </c>
      <c r="J17" s="73" t="s">
        <v>90</v>
      </c>
    </row>
    <row r="18" s="3" customFormat="1" ht="50" customHeight="1" spans="1:10">
      <c r="A18" s="16">
        <v>14</v>
      </c>
      <c r="B18" s="48"/>
      <c r="C18" s="54" t="s">
        <v>601</v>
      </c>
      <c r="D18" s="50">
        <v>249.4</v>
      </c>
      <c r="E18" s="52">
        <v>18.83</v>
      </c>
      <c r="F18" s="52">
        <v>230.57</v>
      </c>
      <c r="G18" s="51">
        <v>26823</v>
      </c>
      <c r="H18" s="53">
        <v>3766</v>
      </c>
      <c r="I18" s="53">
        <v>23057</v>
      </c>
      <c r="J18" s="73" t="s">
        <v>90</v>
      </c>
    </row>
    <row r="19" s="3" customFormat="1" ht="50" customHeight="1" spans="1:10">
      <c r="A19" s="16">
        <v>15</v>
      </c>
      <c r="B19" s="48"/>
      <c r="C19" s="54" t="s">
        <v>605</v>
      </c>
      <c r="D19" s="50">
        <v>122.54</v>
      </c>
      <c r="E19" s="50"/>
      <c r="F19" s="50">
        <v>122.54</v>
      </c>
      <c r="G19" s="51">
        <v>12254</v>
      </c>
      <c r="H19" s="51"/>
      <c r="I19" s="51">
        <v>12254</v>
      </c>
      <c r="J19" s="73" t="s">
        <v>90</v>
      </c>
    </row>
    <row r="20" s="3" customFormat="1" ht="50" customHeight="1" spans="1:10">
      <c r="A20" s="16">
        <v>16</v>
      </c>
      <c r="B20" s="48"/>
      <c r="C20" s="54" t="s">
        <v>605</v>
      </c>
      <c r="D20" s="50">
        <v>231.96</v>
      </c>
      <c r="E20" s="52">
        <v>29.79</v>
      </c>
      <c r="F20" s="52">
        <v>202.17</v>
      </c>
      <c r="G20" s="51">
        <v>26175</v>
      </c>
      <c r="H20" s="53">
        <v>5958</v>
      </c>
      <c r="I20" s="53">
        <v>20217</v>
      </c>
      <c r="J20" s="73" t="s">
        <v>606</v>
      </c>
    </row>
    <row r="21" s="3" customFormat="1" ht="50" customHeight="1" spans="1:10">
      <c r="A21" s="16">
        <v>17</v>
      </c>
      <c r="B21" s="48"/>
      <c r="C21" s="55" t="s">
        <v>607</v>
      </c>
      <c r="D21" s="56">
        <v>21.66</v>
      </c>
      <c r="E21" s="57">
        <v>21.66</v>
      </c>
      <c r="F21" s="58"/>
      <c r="G21" s="59">
        <v>4332</v>
      </c>
      <c r="H21" s="59">
        <v>4332</v>
      </c>
      <c r="I21" s="62"/>
      <c r="J21" s="74" t="s">
        <v>606</v>
      </c>
    </row>
    <row r="22" s="3" customFormat="1" ht="50" customHeight="1" spans="1:10">
      <c r="A22" s="16">
        <v>18</v>
      </c>
      <c r="B22" s="48"/>
      <c r="C22" s="60" t="s">
        <v>608</v>
      </c>
      <c r="D22" s="50">
        <v>159.5</v>
      </c>
      <c r="E22" s="50"/>
      <c r="F22" s="50">
        <v>159.5</v>
      </c>
      <c r="G22" s="51">
        <v>15950</v>
      </c>
      <c r="H22" s="51"/>
      <c r="I22" s="51">
        <v>15950</v>
      </c>
      <c r="J22" s="73" t="s">
        <v>92</v>
      </c>
    </row>
    <row r="23" s="3" customFormat="1" ht="50" customHeight="1" spans="1:10">
      <c r="A23" s="16">
        <v>19</v>
      </c>
      <c r="B23" s="48"/>
      <c r="C23" s="55" t="s">
        <v>607</v>
      </c>
      <c r="D23" s="56">
        <v>93.55</v>
      </c>
      <c r="E23" s="56">
        <v>93.55</v>
      </c>
      <c r="F23" s="57"/>
      <c r="G23" s="59">
        <v>18710</v>
      </c>
      <c r="H23" s="59">
        <v>18710</v>
      </c>
      <c r="I23" s="62"/>
      <c r="J23" s="74" t="s">
        <v>609</v>
      </c>
    </row>
    <row r="24" s="3" customFormat="1" ht="50" customHeight="1" spans="1:10">
      <c r="A24" s="16">
        <v>20</v>
      </c>
      <c r="B24" s="48"/>
      <c r="C24" s="55" t="s">
        <v>607</v>
      </c>
      <c r="D24" s="56">
        <v>79.43</v>
      </c>
      <c r="E24" s="57">
        <v>63.36</v>
      </c>
      <c r="F24" s="61">
        <v>16.07</v>
      </c>
      <c r="G24" s="59">
        <v>14279</v>
      </c>
      <c r="H24" s="62">
        <v>12672</v>
      </c>
      <c r="I24" s="62">
        <v>1607</v>
      </c>
      <c r="J24" s="74" t="s">
        <v>610</v>
      </c>
    </row>
    <row r="25" s="3" customFormat="1" ht="50" customHeight="1" spans="1:10">
      <c r="A25" s="16">
        <v>21</v>
      </c>
      <c r="B25" s="48"/>
      <c r="C25" s="55" t="s">
        <v>611</v>
      </c>
      <c r="D25" s="56">
        <v>205.13</v>
      </c>
      <c r="E25" s="56">
        <v>205.13</v>
      </c>
      <c r="F25" s="57"/>
      <c r="G25" s="59">
        <v>41026</v>
      </c>
      <c r="H25" s="59">
        <v>41026</v>
      </c>
      <c r="I25" s="62"/>
      <c r="J25" s="74" t="s">
        <v>610</v>
      </c>
    </row>
    <row r="26" s="3" customFormat="1" ht="50" customHeight="1" spans="1:10">
      <c r="A26" s="16">
        <v>22</v>
      </c>
      <c r="B26" s="48"/>
      <c r="C26" s="60" t="s">
        <v>612</v>
      </c>
      <c r="D26" s="50">
        <v>367.05</v>
      </c>
      <c r="E26" s="50"/>
      <c r="F26" s="50">
        <v>367.05</v>
      </c>
      <c r="G26" s="51">
        <v>36705</v>
      </c>
      <c r="H26" s="51"/>
      <c r="I26" s="51">
        <v>36705</v>
      </c>
      <c r="J26" s="73" t="s">
        <v>613</v>
      </c>
    </row>
    <row r="27" s="3" customFormat="1" ht="50" customHeight="1" spans="1:10">
      <c r="A27" s="16">
        <v>23</v>
      </c>
      <c r="B27" s="48" t="s">
        <v>79</v>
      </c>
      <c r="C27" s="63" t="s">
        <v>614</v>
      </c>
      <c r="D27" s="64">
        <v>313.273</v>
      </c>
      <c r="E27" s="58"/>
      <c r="F27" s="64">
        <v>313.273</v>
      </c>
      <c r="G27" s="64">
        <v>31327.3</v>
      </c>
      <c r="H27" s="58"/>
      <c r="I27" s="64">
        <v>31327.3</v>
      </c>
      <c r="J27" s="48" t="s">
        <v>615</v>
      </c>
    </row>
    <row r="28" s="4" customFormat="1" ht="50" customHeight="1" spans="1:10">
      <c r="A28" s="16">
        <v>24</v>
      </c>
      <c r="B28" s="48"/>
      <c r="C28" s="63" t="s">
        <v>616</v>
      </c>
      <c r="D28" s="64">
        <v>378.89</v>
      </c>
      <c r="E28" s="58"/>
      <c r="F28" s="64">
        <v>378.89</v>
      </c>
      <c r="G28" s="64">
        <v>37889</v>
      </c>
      <c r="H28" s="58"/>
      <c r="I28" s="64">
        <v>37889</v>
      </c>
      <c r="J28" s="75" t="s">
        <v>617</v>
      </c>
    </row>
    <row r="29" s="4" customFormat="1" ht="50" customHeight="1" spans="1:10">
      <c r="A29" s="16">
        <v>25</v>
      </c>
      <c r="B29" s="48"/>
      <c r="C29" s="63" t="s">
        <v>616</v>
      </c>
      <c r="D29" s="64">
        <v>148.9</v>
      </c>
      <c r="E29" s="58"/>
      <c r="F29" s="64">
        <v>148.9</v>
      </c>
      <c r="G29" s="64">
        <v>14890</v>
      </c>
      <c r="H29" s="58"/>
      <c r="I29" s="64">
        <v>14890</v>
      </c>
      <c r="J29" s="76" t="s">
        <v>618</v>
      </c>
    </row>
    <row r="30" ht="50" customHeight="1" spans="1:10">
      <c r="A30" s="16">
        <v>26</v>
      </c>
      <c r="B30" s="48" t="s">
        <v>110</v>
      </c>
      <c r="C30" s="65" t="s">
        <v>619</v>
      </c>
      <c r="D30" s="66">
        <v>314.91</v>
      </c>
      <c r="E30" s="66">
        <v>314.91</v>
      </c>
      <c r="F30" s="58"/>
      <c r="G30" s="66">
        <v>62982</v>
      </c>
      <c r="H30" s="66">
        <v>62982</v>
      </c>
      <c r="I30" s="58"/>
      <c r="J30" s="58" t="s">
        <v>620</v>
      </c>
    </row>
    <row r="31" ht="50" customHeight="1" spans="1:10">
      <c r="A31" s="16">
        <v>27</v>
      </c>
      <c r="B31" s="48"/>
      <c r="C31" s="65" t="s">
        <v>621</v>
      </c>
      <c r="D31" s="66">
        <v>128.86</v>
      </c>
      <c r="E31" s="66">
        <v>128.86</v>
      </c>
      <c r="F31" s="58"/>
      <c r="G31" s="66">
        <v>25722</v>
      </c>
      <c r="H31" s="66">
        <v>25722</v>
      </c>
      <c r="I31" s="58"/>
      <c r="J31" s="58" t="s">
        <v>620</v>
      </c>
    </row>
    <row r="32" ht="50" customHeight="1" spans="1:10">
      <c r="A32" s="16">
        <v>28</v>
      </c>
      <c r="B32" s="48"/>
      <c r="C32" s="65" t="s">
        <v>622</v>
      </c>
      <c r="D32" s="66">
        <v>263.64</v>
      </c>
      <c r="E32" s="58">
        <v>89.41</v>
      </c>
      <c r="F32" s="58">
        <v>174.23</v>
      </c>
      <c r="G32" s="66">
        <v>35303</v>
      </c>
      <c r="H32" s="58">
        <v>17882</v>
      </c>
      <c r="I32" s="58">
        <v>17423</v>
      </c>
      <c r="J32" s="58" t="s">
        <v>623</v>
      </c>
    </row>
    <row r="33" ht="50" customHeight="1" spans="1:10">
      <c r="A33" s="16">
        <v>29</v>
      </c>
      <c r="B33" s="48"/>
      <c r="C33" s="65" t="s">
        <v>608</v>
      </c>
      <c r="D33" s="66">
        <v>170.29</v>
      </c>
      <c r="E33" s="58">
        <v>5.69</v>
      </c>
      <c r="F33" s="58">
        <v>164.6</v>
      </c>
      <c r="G33" s="66">
        <v>17598</v>
      </c>
      <c r="H33" s="58"/>
      <c r="I33" s="58"/>
      <c r="J33" s="58" t="s">
        <v>623</v>
      </c>
    </row>
    <row r="34" ht="50" customHeight="1" spans="1:10">
      <c r="A34" s="16">
        <v>30</v>
      </c>
      <c r="B34" s="48"/>
      <c r="C34" s="65" t="s">
        <v>616</v>
      </c>
      <c r="D34" s="66">
        <v>203.2</v>
      </c>
      <c r="E34" s="66">
        <v>203.2</v>
      </c>
      <c r="F34" s="58"/>
      <c r="G34" s="66">
        <v>40640</v>
      </c>
      <c r="H34" s="66">
        <v>40640</v>
      </c>
      <c r="I34" s="58"/>
      <c r="J34" s="58" t="s">
        <v>624</v>
      </c>
    </row>
    <row r="35" ht="50" customHeight="1" spans="1:10">
      <c r="A35" s="16">
        <v>31</v>
      </c>
      <c r="B35" s="48"/>
      <c r="C35" s="65" t="s">
        <v>625</v>
      </c>
      <c r="D35" s="66">
        <v>379.3</v>
      </c>
      <c r="E35" s="66">
        <v>379.3</v>
      </c>
      <c r="F35" s="58"/>
      <c r="G35" s="66">
        <v>75860</v>
      </c>
      <c r="H35" s="66">
        <v>75860</v>
      </c>
      <c r="I35" s="58"/>
      <c r="J35" s="58" t="s">
        <v>624</v>
      </c>
    </row>
    <row r="36" ht="50" customHeight="1" spans="1:10">
      <c r="A36" s="16">
        <v>32</v>
      </c>
      <c r="B36" s="48"/>
      <c r="C36" s="65" t="s">
        <v>626</v>
      </c>
      <c r="D36" s="66">
        <v>78.4</v>
      </c>
      <c r="E36" s="58"/>
      <c r="F36" s="66">
        <v>78.4</v>
      </c>
      <c r="G36" s="66">
        <v>7840</v>
      </c>
      <c r="H36" s="58"/>
      <c r="I36" s="66">
        <v>7840</v>
      </c>
      <c r="J36" s="58" t="s">
        <v>624</v>
      </c>
    </row>
    <row r="37" ht="50" customHeight="1" spans="1:10">
      <c r="A37" s="16">
        <v>33</v>
      </c>
      <c r="B37" s="48"/>
      <c r="C37" s="65" t="s">
        <v>627</v>
      </c>
      <c r="D37" s="66">
        <v>236</v>
      </c>
      <c r="E37" s="58">
        <v>84.95</v>
      </c>
      <c r="F37" s="58">
        <v>151.1</v>
      </c>
      <c r="G37" s="66">
        <f>85*200+151.1*100</f>
        <v>32110</v>
      </c>
      <c r="H37" s="58">
        <v>16990</v>
      </c>
      <c r="I37" s="58">
        <v>15100</v>
      </c>
      <c r="J37" s="58" t="s">
        <v>628</v>
      </c>
    </row>
    <row r="38" ht="50" customHeight="1" spans="1:10">
      <c r="A38" s="67" t="s">
        <v>8</v>
      </c>
      <c r="B38" s="67"/>
      <c r="C38" s="67"/>
      <c r="D38" s="68">
        <f>SUM(D5:D37)</f>
        <v>10896.383</v>
      </c>
      <c r="E38" s="68">
        <f>SUM(E5:E37)</f>
        <v>3592.27</v>
      </c>
      <c r="F38" s="68">
        <f>SUM(F5:F37)</f>
        <v>6829.563</v>
      </c>
      <c r="G38" s="68">
        <f>SUM(G5:G37)</f>
        <v>1459637.3</v>
      </c>
      <c r="H38" s="68">
        <f>SUM(H5:H37)</f>
        <v>717266</v>
      </c>
      <c r="I38" s="68">
        <f>SUM(I5:I37)</f>
        <v>724755.3</v>
      </c>
      <c r="J38" s="77"/>
    </row>
    <row r="84" ht="13.5"/>
  </sheetData>
  <mergeCells count="13">
    <mergeCell ref="A1:J1"/>
    <mergeCell ref="A2:J2"/>
    <mergeCell ref="D3:F3"/>
    <mergeCell ref="G3:I3"/>
    <mergeCell ref="A38:C38"/>
    <mergeCell ref="A3:A4"/>
    <mergeCell ref="B3:B4"/>
    <mergeCell ref="B5:B10"/>
    <mergeCell ref="B12:B26"/>
    <mergeCell ref="B27:B29"/>
    <mergeCell ref="B30:B37"/>
    <mergeCell ref="C3:C4"/>
    <mergeCell ref="J3:J4"/>
  </mergeCells>
  <pageMargins left="0.393055555555556" right="0.2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J6" sqref="J6"/>
    </sheetView>
  </sheetViews>
  <sheetFormatPr defaultColWidth="9" defaultRowHeight="14.25" outlineLevelRow="7"/>
  <cols>
    <col min="1" max="1" width="6.125" style="4" customWidth="1"/>
    <col min="2" max="2" width="10.25" style="4" customWidth="1"/>
    <col min="3" max="3" width="9.75" style="4" customWidth="1"/>
    <col min="4" max="4" width="10.125" style="4" customWidth="1"/>
    <col min="5" max="5" width="11.5" style="4" customWidth="1"/>
    <col min="6" max="6" width="10.875" style="4" customWidth="1"/>
    <col min="7" max="7" width="15.875" style="4" customWidth="1"/>
    <col min="8" max="8" width="12.75" style="4" customWidth="1"/>
    <col min="9" max="16381" width="9" style="4"/>
  </cols>
  <sheetData>
    <row r="1" s="1" customFormat="1" ht="54" customHeight="1" spans="1:10">
      <c r="A1" s="5" t="s">
        <v>629</v>
      </c>
      <c r="B1" s="5"/>
      <c r="C1" s="5"/>
      <c r="D1" s="5"/>
      <c r="E1" s="5"/>
      <c r="F1" s="5"/>
      <c r="G1" s="5"/>
      <c r="H1" s="6"/>
      <c r="I1" s="24"/>
      <c r="J1" s="24"/>
    </row>
    <row r="2" s="1" customFormat="1" ht="33" customHeight="1" spans="1:8">
      <c r="A2" s="7" t="s">
        <v>630</v>
      </c>
      <c r="B2" s="7"/>
      <c r="C2" s="7"/>
      <c r="D2" s="7"/>
      <c r="E2" s="7"/>
      <c r="F2" s="7"/>
      <c r="G2" s="7"/>
      <c r="H2" s="8"/>
    </row>
    <row r="3" s="2" customFormat="1" ht="29" customHeight="1" spans="1:8">
      <c r="A3" s="9" t="s">
        <v>2</v>
      </c>
      <c r="B3" s="9" t="s">
        <v>3</v>
      </c>
      <c r="C3" s="9" t="s">
        <v>4</v>
      </c>
      <c r="D3" s="10" t="s">
        <v>631</v>
      </c>
      <c r="E3" s="10"/>
      <c r="F3" s="10"/>
      <c r="G3" s="10" t="s">
        <v>632</v>
      </c>
      <c r="H3" s="11" t="s">
        <v>7</v>
      </c>
    </row>
    <row r="4" s="2" customFormat="1" ht="29" customHeight="1" spans="1:8">
      <c r="A4" s="12"/>
      <c r="B4" s="12"/>
      <c r="C4" s="12"/>
      <c r="D4" s="13" t="s">
        <v>8</v>
      </c>
      <c r="E4" s="13" t="s">
        <v>9</v>
      </c>
      <c r="F4" s="13" t="s">
        <v>10</v>
      </c>
      <c r="G4" s="13" t="s">
        <v>8</v>
      </c>
      <c r="H4" s="14"/>
    </row>
    <row r="5" s="3" customFormat="1" ht="34" customHeight="1" spans="1:8">
      <c r="A5" s="15">
        <v>1</v>
      </c>
      <c r="B5" s="16" t="s">
        <v>633</v>
      </c>
      <c r="C5" s="17" t="s">
        <v>634</v>
      </c>
      <c r="D5" s="18">
        <f>E5+F5</f>
        <v>3.4</v>
      </c>
      <c r="E5" s="19"/>
      <c r="F5" s="19">
        <v>3.4</v>
      </c>
      <c r="G5" s="20">
        <v>2000</v>
      </c>
      <c r="H5" s="16" t="s">
        <v>635</v>
      </c>
    </row>
    <row r="6" s="3" customFormat="1" ht="34" customHeight="1" spans="1:8">
      <c r="A6" s="15" t="s">
        <v>8</v>
      </c>
      <c r="B6" s="21"/>
      <c r="C6" s="22"/>
      <c r="D6" s="18">
        <f>SUM(D5:D5)</f>
        <v>3.4</v>
      </c>
      <c r="E6" s="18">
        <f>SUM(E5:E5)</f>
        <v>0</v>
      </c>
      <c r="F6" s="18">
        <f>SUM(F5:F5)</f>
        <v>3.4</v>
      </c>
      <c r="G6" s="18">
        <f>SUM(G5:G5)</f>
        <v>2000</v>
      </c>
      <c r="H6" s="16"/>
    </row>
    <row r="7" s="4" customFormat="1"/>
    <row r="8" s="4" customFormat="1" spans="1:7">
      <c r="A8" s="23"/>
      <c r="B8" s="23"/>
      <c r="C8" s="23"/>
      <c r="D8" s="23"/>
      <c r="E8" s="23"/>
      <c r="F8" s="23"/>
      <c r="G8" s="23"/>
    </row>
  </sheetData>
  <mergeCells count="10">
    <mergeCell ref="A1:H1"/>
    <mergeCell ref="A2:H2"/>
    <mergeCell ref="D3:F3"/>
    <mergeCell ref="A6:C6"/>
    <mergeCell ref="A8:C8"/>
    <mergeCell ref="D8:G8"/>
    <mergeCell ref="A3:A4"/>
    <mergeCell ref="B3:B4"/>
    <mergeCell ref="C3:C4"/>
    <mergeCell ref="H3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2023年蔬菜（一般户）公示表</vt:lpstr>
      <vt:lpstr>2023年蔬菜（脱贫户）公示表</vt:lpstr>
      <vt:lpstr>2023年蔬菜（监测户）公示表</vt:lpstr>
      <vt:lpstr>2023年蔬菜（经营主体）公示表</vt:lpstr>
      <vt:lpstr>2023年农户产业培育新种植冷凉蔬菜奖励公示花名册（脱贫户）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2023-08-18T02:30:00Z</dcterms:created>
  <dcterms:modified xsi:type="dcterms:W3CDTF">2023-09-18T09:41:53Z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0A24638F802A4D03B4D3350BDC390277</vt:lpwstr>
  </property>
  <property fmtid="{D5CDD505-2E9C-101B-9397-08002B2CF9AE}" pid="3" name="KSOProductBuildVer">
    <vt:lpwstr>2052-11.8.2.8506</vt:lpwstr>
  </property>
</Properties>
</file>