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一般户" sheetId="1" r:id="rId1"/>
    <sheet name="脱贫户" sheetId="2" r:id="rId2"/>
    <sheet name="汇总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<sst xmlns="http://schemas.openxmlformats.org/spreadsheetml/2006/main" count="88" uniqueCount="69">
  <si>
    <t>2023年隆德县神林乡饲草调制(一般户)资金兑付公示表</t>
  </si>
  <si>
    <t>序号</t>
  </si>
  <si>
    <t>户主姓名</t>
  </si>
  <si>
    <r>
      <rPr>
        <b/>
        <sz val="11"/>
        <color indexed="8"/>
        <rFont val="仿宋_GB2312"/>
        <charset val="134"/>
      </rPr>
      <t>青贮池容积（m</t>
    </r>
    <r>
      <rPr>
        <b/>
        <sz val="11"/>
        <color indexed="8"/>
        <rFont val="宋体"/>
        <charset val="134"/>
      </rPr>
      <t>³</t>
    </r>
    <r>
      <rPr>
        <b/>
        <sz val="11"/>
        <color indexed="8"/>
        <rFont val="仿宋_GB2312"/>
        <charset val="134"/>
      </rPr>
      <t>）</t>
    </r>
  </si>
  <si>
    <t>数量
（吨）</t>
  </si>
  <si>
    <t>补助标准</t>
  </si>
  <si>
    <t>补助金额
（元）</t>
  </si>
  <si>
    <t>备 注</t>
  </si>
  <si>
    <t>李勤书</t>
  </si>
  <si>
    <t>李战福</t>
  </si>
  <si>
    <t>柳岁荣</t>
  </si>
  <si>
    <t>柳新社</t>
  </si>
  <si>
    <t>祁钦</t>
  </si>
  <si>
    <t>　</t>
  </si>
  <si>
    <t>石仲选</t>
  </si>
  <si>
    <t>张小兵</t>
  </si>
  <si>
    <t>石正祥</t>
  </si>
  <si>
    <t>杨志虎</t>
  </si>
  <si>
    <t>张俊清</t>
  </si>
  <si>
    <t>闫小红</t>
  </si>
  <si>
    <t>梁彦辉</t>
  </si>
  <si>
    <t>辛阿岗</t>
  </si>
  <si>
    <t>李鹏飞</t>
  </si>
  <si>
    <t>王惠</t>
  </si>
  <si>
    <t>辛军明</t>
  </si>
  <si>
    <t>马银仁</t>
  </si>
  <si>
    <t>祁根军</t>
  </si>
  <si>
    <t>周玉江</t>
  </si>
  <si>
    <t>刘忠宁</t>
  </si>
  <si>
    <t>张向红</t>
  </si>
  <si>
    <t>柳维甲</t>
  </si>
  <si>
    <t>合计</t>
  </si>
  <si>
    <t>2023年隆德县神林乡饲草调制(脱贫户)资金兑付公示表</t>
  </si>
  <si>
    <t>李万元</t>
  </si>
  <si>
    <t>靳富海</t>
  </si>
  <si>
    <t>庞旺林</t>
  </si>
  <si>
    <t>王串旺</t>
  </si>
  <si>
    <t>梁海平</t>
  </si>
  <si>
    <t>梁杰</t>
  </si>
  <si>
    <t>李建新</t>
  </si>
  <si>
    <t>李安宁</t>
  </si>
  <si>
    <t>梁治慧</t>
  </si>
  <si>
    <t>张伟</t>
  </si>
  <si>
    <t>辛双姓</t>
  </si>
  <si>
    <t>张三河</t>
  </si>
  <si>
    <t>张利宁</t>
  </si>
  <si>
    <t>祁栋</t>
  </si>
  <si>
    <t>祁英</t>
  </si>
  <si>
    <t>张银寿</t>
  </si>
  <si>
    <t>李小宁</t>
  </si>
  <si>
    <t>张启龙</t>
  </si>
  <si>
    <t>辛国庄</t>
  </si>
  <si>
    <t>王院庄</t>
  </si>
  <si>
    <t>李长林</t>
  </si>
  <si>
    <t>彭小鹏</t>
  </si>
  <si>
    <t>刘同刚</t>
  </si>
  <si>
    <t>2023年隆德县神林乡饲草调制资金兑付公示汇总表</t>
  </si>
  <si>
    <t>村组</t>
  </si>
  <si>
    <t xml:space="preserve">脱贫户
</t>
  </si>
  <si>
    <t>一般户</t>
  </si>
  <si>
    <t>备注</t>
  </si>
  <si>
    <t>数量（吨）</t>
  </si>
  <si>
    <t>金额（元）</t>
  </si>
  <si>
    <t>庞庄村</t>
  </si>
  <si>
    <t>神林村</t>
  </si>
  <si>
    <t>双村</t>
  </si>
  <si>
    <t>辛坪村</t>
  </si>
  <si>
    <t>杨野河</t>
  </si>
  <si>
    <t>乡镇负责人签字：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</si>
</sst>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color indexed="8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49" applyFont="1" applyAlignment="1">
      <alignment horizontal="center" vertical="center"/>
    </xf>
    <xf numFmtId="0" fontId="6" fillId="0" borderId="1" xfId="51" applyNumberFormat="1" applyFont="1" applyFill="1" applyBorder="1" applyAlignment="1">
      <alignment horizontal="center" vertical="center" wrapText="1"/>
    </xf>
    <xf numFmtId="0" fontId="5" fillId="0" borderId="2" xfId="50" applyNumberFormat="1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/>
    </xf>
    <xf numFmtId="0" fontId="5" fillId="0" borderId="4" xfId="50" applyFont="1" applyBorder="1" applyAlignment="1">
      <alignment horizontal="center" vertical="center" wrapText="1"/>
    </xf>
    <xf numFmtId="0" fontId="5" fillId="0" borderId="5" xfId="50" applyNumberFormat="1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0" xfId="52" applyFont="1" applyAlignment="1">
      <alignment horizontal="left" vertical="center"/>
    </xf>
    <xf numFmtId="176" fontId="5" fillId="0" borderId="1" xfId="50" applyNumberFormat="1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5" xfId="50" applyFont="1" applyBorder="1" applyAlignment="1">
      <alignment horizontal="center" vertical="center" wrapText="1"/>
    </xf>
    <xf numFmtId="0" fontId="5" fillId="0" borderId="5" xfId="50" applyFont="1" applyFill="1" applyBorder="1" applyAlignment="1">
      <alignment horizontal="center" vertical="center" wrapText="1"/>
    </xf>
    <xf numFmtId="176" fontId="5" fillId="0" borderId="5" xfId="50" applyNumberFormat="1" applyFont="1" applyBorder="1" applyAlignment="1">
      <alignment horizontal="center" vertical="center" wrapText="1"/>
    </xf>
    <xf numFmtId="0" fontId="5" fillId="0" borderId="9" xfId="50" applyFont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176" fontId="5" fillId="0" borderId="2" xfId="50" applyNumberFormat="1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 wrapText="1"/>
    </xf>
    <xf numFmtId="0" fontId="5" fillId="0" borderId="7" xfId="50" applyFont="1" applyBorder="1" applyAlignment="1">
      <alignment horizontal="center" vertical="center" wrapText="1"/>
    </xf>
    <xf numFmtId="0" fontId="5" fillId="0" borderId="11" xfId="49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_Sheet2" xfId="50"/>
    <cellStyle name="常规_基础母牛乡镇自验表" xfId="51"/>
    <cellStyle name="常规_Sheet4_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E9" sqref="E9"/>
    </sheetView>
  </sheetViews>
  <sheetFormatPr defaultColWidth="15.875" defaultRowHeight="23" customHeight="1" outlineLevelCol="6"/>
  <cols>
    <col min="1" max="1" width="15.875" style="9" customWidth="1"/>
    <col min="2" max="2" width="20.25" style="9" customWidth="1"/>
    <col min="3" max="3" width="15.875" style="9" customWidth="1"/>
    <col min="4" max="4" width="17.875" style="9" customWidth="1"/>
    <col min="5" max="6" width="18.25" style="9" customWidth="1"/>
    <col min="7" max="16384" width="15.875" style="9" customWidth="1"/>
  </cols>
  <sheetData>
    <row r="1" s="9" customFormat="1" ht="40" customHeight="1" spans="1:7">
      <c r="A1" s="2" t="s">
        <v>0</v>
      </c>
      <c r="B1" s="3"/>
      <c r="C1" s="3"/>
      <c r="D1" s="3"/>
      <c r="E1" s="3"/>
      <c r="F1" s="3"/>
      <c r="G1" s="3"/>
    </row>
    <row r="2" s="9" customFormat="1" ht="30" customHeight="1" spans="1:7">
      <c r="A2" s="5" t="s">
        <v>1</v>
      </c>
      <c r="B2" s="5" t="s">
        <v>2</v>
      </c>
      <c r="C2" s="11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9" customFormat="1" customHeight="1" spans="1:7">
      <c r="A3" s="8">
        <v>1</v>
      </c>
      <c r="B3" s="8" t="s">
        <v>8</v>
      </c>
      <c r="C3" s="12">
        <v>123</v>
      </c>
      <c r="D3" s="13">
        <v>92</v>
      </c>
      <c r="E3" s="14">
        <v>20</v>
      </c>
      <c r="F3" s="14">
        <v>1840</v>
      </c>
      <c r="G3" s="15"/>
    </row>
    <row r="4" s="9" customFormat="1" customHeight="1" spans="1:7">
      <c r="A4" s="8">
        <v>2</v>
      </c>
      <c r="B4" s="8" t="s">
        <v>9</v>
      </c>
      <c r="C4" s="12">
        <v>147</v>
      </c>
      <c r="D4" s="8">
        <v>110</v>
      </c>
      <c r="E4" s="14">
        <v>20</v>
      </c>
      <c r="F4" s="14">
        <v>2200</v>
      </c>
      <c r="G4" s="15"/>
    </row>
    <row r="5" s="9" customFormat="1" customHeight="1" spans="1:7">
      <c r="A5" s="8">
        <v>3</v>
      </c>
      <c r="B5" s="8" t="s">
        <v>10</v>
      </c>
      <c r="C5" s="12">
        <v>111</v>
      </c>
      <c r="D5" s="8">
        <v>83</v>
      </c>
      <c r="E5" s="14">
        <v>20</v>
      </c>
      <c r="F5" s="14">
        <v>1660</v>
      </c>
      <c r="G5" s="15"/>
    </row>
    <row r="6" s="9" customFormat="1" customHeight="1" spans="1:7">
      <c r="A6" s="8">
        <v>4</v>
      </c>
      <c r="B6" s="8" t="s">
        <v>11</v>
      </c>
      <c r="C6" s="12">
        <v>175</v>
      </c>
      <c r="D6" s="8">
        <v>131</v>
      </c>
      <c r="E6" s="14">
        <v>20</v>
      </c>
      <c r="F6" s="14">
        <v>2620</v>
      </c>
      <c r="G6" s="15"/>
    </row>
    <row r="7" s="9" customFormat="1" customHeight="1" spans="1:7">
      <c r="A7" s="8">
        <v>5</v>
      </c>
      <c r="B7" s="8" t="s">
        <v>12</v>
      </c>
      <c r="C7" s="12">
        <v>95</v>
      </c>
      <c r="D7" s="8">
        <v>71</v>
      </c>
      <c r="E7" s="14">
        <v>20</v>
      </c>
      <c r="F7" s="14">
        <v>1420</v>
      </c>
      <c r="G7" s="14" t="s">
        <v>13</v>
      </c>
    </row>
    <row r="8" s="9" customFormat="1" customHeight="1" spans="1:7">
      <c r="A8" s="8">
        <v>6</v>
      </c>
      <c r="B8" s="8" t="s">
        <v>14</v>
      </c>
      <c r="C8" s="12">
        <v>219</v>
      </c>
      <c r="D8" s="8">
        <v>164</v>
      </c>
      <c r="E8" s="14">
        <v>20</v>
      </c>
      <c r="F8" s="14">
        <v>3280</v>
      </c>
      <c r="G8" s="14" t="s">
        <v>13</v>
      </c>
    </row>
    <row r="9" s="9" customFormat="1" customHeight="1" spans="1:7">
      <c r="A9" s="8">
        <v>7</v>
      </c>
      <c r="B9" s="8" t="s">
        <v>15</v>
      </c>
      <c r="C9" s="12">
        <v>84</v>
      </c>
      <c r="D9" s="8">
        <v>63</v>
      </c>
      <c r="E9" s="14">
        <v>20</v>
      </c>
      <c r="F9" s="14">
        <v>1260</v>
      </c>
      <c r="G9" s="14"/>
    </row>
    <row r="10" s="9" customFormat="1" customHeight="1" spans="1:7">
      <c r="A10" s="8">
        <v>8</v>
      </c>
      <c r="B10" s="8" t="s">
        <v>16</v>
      </c>
      <c r="C10" s="12">
        <v>151</v>
      </c>
      <c r="D10" s="8">
        <v>113</v>
      </c>
      <c r="E10" s="14">
        <v>20</v>
      </c>
      <c r="F10" s="14">
        <v>2260</v>
      </c>
      <c r="G10" s="14"/>
    </row>
    <row r="11" s="9" customFormat="1" customHeight="1" spans="1:7">
      <c r="A11" s="8">
        <v>9</v>
      </c>
      <c r="B11" s="8" t="s">
        <v>17</v>
      </c>
      <c r="C11" s="12">
        <v>151</v>
      </c>
      <c r="D11" s="8">
        <v>113</v>
      </c>
      <c r="E11" s="14">
        <v>20</v>
      </c>
      <c r="F11" s="14">
        <v>2260</v>
      </c>
      <c r="G11" s="14"/>
    </row>
    <row r="12" s="9" customFormat="1" customHeight="1" spans="1:7">
      <c r="A12" s="8">
        <v>10</v>
      </c>
      <c r="B12" s="8" t="s">
        <v>18</v>
      </c>
      <c r="C12" s="12">
        <v>185</v>
      </c>
      <c r="D12" s="24">
        <v>139</v>
      </c>
      <c r="E12" s="14">
        <v>20</v>
      </c>
      <c r="F12" s="14">
        <f t="shared" ref="F12:F19" si="0">D12*E12</f>
        <v>2780</v>
      </c>
      <c r="G12" s="14"/>
    </row>
    <row r="13" s="9" customFormat="1" customHeight="1" spans="1:7">
      <c r="A13" s="8">
        <v>11</v>
      </c>
      <c r="B13" s="25" t="s">
        <v>19</v>
      </c>
      <c r="C13" s="12">
        <v>395</v>
      </c>
      <c r="D13" s="26">
        <f>395*0.75</f>
        <v>296.25</v>
      </c>
      <c r="E13" s="14">
        <v>20</v>
      </c>
      <c r="F13" s="14">
        <f t="shared" si="0"/>
        <v>5925</v>
      </c>
      <c r="G13" s="14"/>
    </row>
    <row r="14" s="9" customFormat="1" customHeight="1" spans="1:7">
      <c r="A14" s="8">
        <v>12</v>
      </c>
      <c r="B14" s="25" t="s">
        <v>20</v>
      </c>
      <c r="C14" s="12">
        <v>195</v>
      </c>
      <c r="D14" s="26">
        <f>195*0.75</f>
        <v>146.25</v>
      </c>
      <c r="E14" s="14">
        <v>20</v>
      </c>
      <c r="F14" s="14">
        <f t="shared" si="0"/>
        <v>2925</v>
      </c>
      <c r="G14" s="19"/>
    </row>
    <row r="15" s="9" customFormat="1" customHeight="1" spans="1:7">
      <c r="A15" s="17">
        <v>13</v>
      </c>
      <c r="B15" s="27" t="s">
        <v>21</v>
      </c>
      <c r="C15" s="18">
        <v>555</v>
      </c>
      <c r="D15" s="26">
        <v>145</v>
      </c>
      <c r="E15" s="14">
        <v>20</v>
      </c>
      <c r="F15" s="14">
        <f t="shared" si="0"/>
        <v>2900</v>
      </c>
      <c r="G15" s="28"/>
    </row>
    <row r="16" s="9" customFormat="1" customHeight="1" spans="1:7">
      <c r="A16" s="29"/>
      <c r="B16" s="30"/>
      <c r="C16" s="31"/>
      <c r="D16" s="26">
        <v>134</v>
      </c>
      <c r="E16" s="14">
        <v>20</v>
      </c>
      <c r="F16" s="14">
        <f t="shared" si="0"/>
        <v>2680</v>
      </c>
      <c r="G16" s="22"/>
    </row>
    <row r="17" s="9" customFormat="1" customHeight="1" spans="1:7">
      <c r="A17" s="32"/>
      <c r="B17" s="33"/>
      <c r="C17" s="34"/>
      <c r="D17" s="26">
        <v>137</v>
      </c>
      <c r="E17" s="14">
        <v>20</v>
      </c>
      <c r="F17" s="14">
        <f t="shared" si="0"/>
        <v>2740</v>
      </c>
      <c r="G17" s="22"/>
    </row>
    <row r="18" s="9" customFormat="1" customHeight="1" spans="1:7">
      <c r="A18" s="35">
        <v>14</v>
      </c>
      <c r="B18" s="25" t="s">
        <v>22</v>
      </c>
      <c r="C18" s="12">
        <v>49</v>
      </c>
      <c r="D18" s="26">
        <f>49*0.75</f>
        <v>36.75</v>
      </c>
      <c r="E18" s="14">
        <v>20</v>
      </c>
      <c r="F18" s="14">
        <f t="shared" si="0"/>
        <v>735</v>
      </c>
      <c r="G18" s="22"/>
    </row>
    <row r="19" s="9" customFormat="1" customHeight="1" spans="1:7">
      <c r="A19" s="35">
        <v>15</v>
      </c>
      <c r="B19" s="8" t="s">
        <v>23</v>
      </c>
      <c r="C19" s="12">
        <v>259</v>
      </c>
      <c r="D19" s="24">
        <f>259*0.75</f>
        <v>194.25</v>
      </c>
      <c r="E19" s="14">
        <v>20</v>
      </c>
      <c r="F19" s="14">
        <f t="shared" si="0"/>
        <v>3885</v>
      </c>
      <c r="G19" s="22"/>
    </row>
    <row r="20" s="9" customFormat="1" customHeight="1" spans="1:7">
      <c r="A20" s="35">
        <v>16</v>
      </c>
      <c r="B20" s="16" t="s">
        <v>24</v>
      </c>
      <c r="C20" s="12">
        <v>76</v>
      </c>
      <c r="D20" s="16">
        <v>57</v>
      </c>
      <c r="E20" s="36">
        <v>20</v>
      </c>
      <c r="F20" s="8">
        <f t="shared" ref="F20:F23" si="1">E20*D20</f>
        <v>1140</v>
      </c>
      <c r="G20" s="22"/>
    </row>
    <row r="21" s="9" customFormat="1" customHeight="1" spans="1:7">
      <c r="A21" s="35">
        <v>17</v>
      </c>
      <c r="B21" s="16" t="s">
        <v>25</v>
      </c>
      <c r="C21" s="12">
        <v>101</v>
      </c>
      <c r="D21" s="16">
        <v>76</v>
      </c>
      <c r="E21" s="36">
        <v>20</v>
      </c>
      <c r="F21" s="8">
        <f t="shared" si="1"/>
        <v>1520</v>
      </c>
      <c r="G21" s="22"/>
    </row>
    <row r="22" s="9" customFormat="1" customHeight="1" spans="1:7">
      <c r="A22" s="35">
        <v>18</v>
      </c>
      <c r="B22" s="8" t="s">
        <v>26</v>
      </c>
      <c r="C22" s="12">
        <v>104</v>
      </c>
      <c r="D22" s="8">
        <v>78</v>
      </c>
      <c r="E22" s="36">
        <v>20</v>
      </c>
      <c r="F22" s="8">
        <f t="shared" si="1"/>
        <v>1560</v>
      </c>
      <c r="G22" s="22"/>
    </row>
    <row r="23" s="9" customFormat="1" customHeight="1" spans="1:7">
      <c r="A23" s="35">
        <v>19</v>
      </c>
      <c r="B23" s="8" t="s">
        <v>27</v>
      </c>
      <c r="C23" s="12">
        <v>144</v>
      </c>
      <c r="D23" s="8">
        <v>108</v>
      </c>
      <c r="E23" s="36">
        <v>20</v>
      </c>
      <c r="F23" s="8">
        <f t="shared" si="1"/>
        <v>2160</v>
      </c>
      <c r="G23" s="22"/>
    </row>
    <row r="24" s="9" customFormat="1" customHeight="1" spans="1:7">
      <c r="A24" s="35">
        <v>20</v>
      </c>
      <c r="B24" s="8" t="s">
        <v>28</v>
      </c>
      <c r="C24" s="12">
        <v>121</v>
      </c>
      <c r="D24" s="8">
        <v>91</v>
      </c>
      <c r="E24" s="14">
        <v>20</v>
      </c>
      <c r="F24" s="14">
        <f t="shared" ref="F24:F26" si="2">D24*E24</f>
        <v>1820</v>
      </c>
      <c r="G24" s="22"/>
    </row>
    <row r="25" s="9" customFormat="1" customHeight="1" spans="1:7">
      <c r="A25" s="35">
        <v>21</v>
      </c>
      <c r="B25" s="8" t="s">
        <v>29</v>
      </c>
      <c r="C25" s="12">
        <v>140</v>
      </c>
      <c r="D25" s="8">
        <v>105</v>
      </c>
      <c r="E25" s="8">
        <v>20</v>
      </c>
      <c r="F25" s="8">
        <f t="shared" si="2"/>
        <v>2100</v>
      </c>
      <c r="G25" s="22"/>
    </row>
    <row r="26" s="9" customFormat="1" customHeight="1" spans="1:7">
      <c r="A26" s="37">
        <v>22</v>
      </c>
      <c r="B26" s="17" t="s">
        <v>30</v>
      </c>
      <c r="C26" s="18">
        <v>145</v>
      </c>
      <c r="D26" s="17">
        <v>109</v>
      </c>
      <c r="E26" s="17">
        <v>20</v>
      </c>
      <c r="F26" s="17">
        <f t="shared" si="2"/>
        <v>2180</v>
      </c>
      <c r="G26" s="38"/>
    </row>
    <row r="27" s="9" customFormat="1" customHeight="1" spans="1:7">
      <c r="A27" s="20" t="s">
        <v>31</v>
      </c>
      <c r="B27" s="21"/>
      <c r="C27" s="22"/>
      <c r="D27" s="7">
        <f>SUM(D3:D26)</f>
        <v>2792.5</v>
      </c>
      <c r="E27" s="7">
        <v>20</v>
      </c>
      <c r="F27" s="7">
        <f>SUM(F3:F26)</f>
        <v>55850</v>
      </c>
      <c r="G27" s="22"/>
    </row>
  </sheetData>
  <mergeCells count="5">
    <mergeCell ref="A1:G1"/>
    <mergeCell ref="A27:B27"/>
    <mergeCell ref="A15:A17"/>
    <mergeCell ref="B15:B17"/>
    <mergeCell ref="C15:C1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F4" sqref="F4"/>
    </sheetView>
  </sheetViews>
  <sheetFormatPr defaultColWidth="19.5" defaultRowHeight="14.25" outlineLevelCol="6"/>
  <cols>
    <col min="1" max="1" width="11" style="9" customWidth="1"/>
    <col min="2" max="16384" width="19.5" style="9" customWidth="1"/>
  </cols>
  <sheetData>
    <row r="1" s="9" customFormat="1" ht="50" customHeight="1" spans="1:7">
      <c r="A1" s="10" t="s">
        <v>32</v>
      </c>
      <c r="B1" s="10"/>
      <c r="C1" s="10"/>
      <c r="D1" s="10"/>
      <c r="E1" s="10"/>
      <c r="F1" s="10"/>
      <c r="G1" s="10"/>
    </row>
    <row r="2" s="9" customFormat="1" ht="42" customHeight="1" spans="1:7">
      <c r="A2" s="5" t="s">
        <v>1</v>
      </c>
      <c r="B2" s="5" t="s">
        <v>2</v>
      </c>
      <c r="C2" s="11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9" customFormat="1" ht="23.1" customHeight="1" spans="1:7">
      <c r="A3" s="8">
        <v>1</v>
      </c>
      <c r="B3" s="8" t="s">
        <v>33</v>
      </c>
      <c r="C3" s="12">
        <v>95</v>
      </c>
      <c r="D3" s="13">
        <v>71</v>
      </c>
      <c r="E3" s="14">
        <v>20</v>
      </c>
      <c r="F3" s="14">
        <v>1420</v>
      </c>
      <c r="G3" s="15"/>
    </row>
    <row r="4" s="9" customFormat="1" ht="23.1" customHeight="1" spans="1:7">
      <c r="A4" s="8">
        <v>2</v>
      </c>
      <c r="B4" s="8" t="s">
        <v>34</v>
      </c>
      <c r="C4" s="12">
        <v>92</v>
      </c>
      <c r="D4" s="8">
        <v>69</v>
      </c>
      <c r="E4" s="14">
        <v>20</v>
      </c>
      <c r="F4" s="14">
        <v>1380</v>
      </c>
      <c r="G4" s="15"/>
    </row>
    <row r="5" s="9" customFormat="1" ht="23.1" customHeight="1" spans="1:7">
      <c r="A5" s="8">
        <v>3</v>
      </c>
      <c r="B5" s="8" t="s">
        <v>35</v>
      </c>
      <c r="C5" s="12">
        <v>77</v>
      </c>
      <c r="D5" s="8">
        <v>58</v>
      </c>
      <c r="E5" s="14">
        <v>20</v>
      </c>
      <c r="F5" s="14">
        <v>1160</v>
      </c>
      <c r="G5" s="15"/>
    </row>
    <row r="6" s="9" customFormat="1" ht="23.1" customHeight="1" spans="1:7">
      <c r="A6" s="8">
        <v>4</v>
      </c>
      <c r="B6" s="8" t="s">
        <v>36</v>
      </c>
      <c r="C6" s="12">
        <v>79</v>
      </c>
      <c r="D6" s="8">
        <v>59</v>
      </c>
      <c r="E6" s="14">
        <v>20</v>
      </c>
      <c r="F6" s="14">
        <v>1180</v>
      </c>
      <c r="G6" s="15"/>
    </row>
    <row r="7" s="9" customFormat="1" ht="23.1" customHeight="1" spans="1:7">
      <c r="A7" s="8">
        <v>5</v>
      </c>
      <c r="B7" s="8" t="s">
        <v>37</v>
      </c>
      <c r="C7" s="12">
        <v>96</v>
      </c>
      <c r="D7" s="8">
        <v>72</v>
      </c>
      <c r="E7" s="14">
        <v>20</v>
      </c>
      <c r="F7" s="14">
        <v>1440</v>
      </c>
      <c r="G7" s="14" t="s">
        <v>13</v>
      </c>
    </row>
    <row r="8" s="9" customFormat="1" ht="23.1" customHeight="1" spans="1:7">
      <c r="A8" s="8">
        <v>6</v>
      </c>
      <c r="B8" s="8" t="s">
        <v>38</v>
      </c>
      <c r="C8" s="12">
        <v>139</v>
      </c>
      <c r="D8" s="8">
        <v>104</v>
      </c>
      <c r="E8" s="14">
        <v>20</v>
      </c>
      <c r="F8" s="14">
        <v>2080</v>
      </c>
      <c r="G8" s="14" t="s">
        <v>13</v>
      </c>
    </row>
    <row r="9" s="9" customFormat="1" ht="23.1" customHeight="1" spans="1:7">
      <c r="A9" s="8">
        <v>7</v>
      </c>
      <c r="B9" s="8" t="s">
        <v>39</v>
      </c>
      <c r="C9" s="12">
        <v>180</v>
      </c>
      <c r="D9" s="8">
        <v>135</v>
      </c>
      <c r="E9" s="14">
        <v>20</v>
      </c>
      <c r="F9" s="14">
        <v>2700</v>
      </c>
      <c r="G9" s="14"/>
    </row>
    <row r="10" s="9" customFormat="1" ht="23.1" customHeight="1" spans="1:7">
      <c r="A10" s="8">
        <v>8</v>
      </c>
      <c r="B10" s="8" t="s">
        <v>40</v>
      </c>
      <c r="C10" s="12">
        <v>147</v>
      </c>
      <c r="D10" s="8">
        <v>110</v>
      </c>
      <c r="E10" s="14">
        <v>20</v>
      </c>
      <c r="F10" s="14">
        <v>2200</v>
      </c>
      <c r="G10" s="14"/>
    </row>
    <row r="11" s="9" customFormat="1" ht="23.1" customHeight="1" spans="1:7">
      <c r="A11" s="8">
        <v>9</v>
      </c>
      <c r="B11" s="8" t="s">
        <v>41</v>
      </c>
      <c r="C11" s="12">
        <v>113</v>
      </c>
      <c r="D11" s="8">
        <v>85</v>
      </c>
      <c r="E11" s="14">
        <v>20</v>
      </c>
      <c r="F11" s="14">
        <v>1700</v>
      </c>
      <c r="G11" s="14"/>
    </row>
    <row r="12" s="9" customFormat="1" ht="23.1" customHeight="1" spans="1:7">
      <c r="A12" s="8">
        <v>10</v>
      </c>
      <c r="B12" s="8" t="s">
        <v>42</v>
      </c>
      <c r="C12" s="12">
        <v>137</v>
      </c>
      <c r="D12" s="8">
        <v>103</v>
      </c>
      <c r="E12" s="14">
        <v>20</v>
      </c>
      <c r="F12" s="14">
        <v>2060</v>
      </c>
      <c r="G12" s="14"/>
    </row>
    <row r="13" s="9" customFormat="1" ht="23.1" customHeight="1" spans="1:7">
      <c r="A13" s="8">
        <v>11</v>
      </c>
      <c r="B13" s="8" t="s">
        <v>43</v>
      </c>
      <c r="C13" s="12">
        <v>112</v>
      </c>
      <c r="D13" s="8">
        <v>84</v>
      </c>
      <c r="E13" s="14">
        <v>20</v>
      </c>
      <c r="F13" s="14">
        <v>1680</v>
      </c>
      <c r="G13" s="14"/>
    </row>
    <row r="14" s="9" customFormat="1" ht="23.1" customHeight="1" spans="1:7">
      <c r="A14" s="8">
        <v>12</v>
      </c>
      <c r="B14" s="8" t="s">
        <v>44</v>
      </c>
      <c r="C14" s="12">
        <v>96</v>
      </c>
      <c r="D14" s="8">
        <v>72</v>
      </c>
      <c r="E14" s="14">
        <v>20</v>
      </c>
      <c r="F14" s="14">
        <v>1440</v>
      </c>
      <c r="G14" s="14"/>
    </row>
    <row r="15" s="9" customFormat="1" ht="23.1" customHeight="1" spans="1:7">
      <c r="A15" s="8">
        <v>13</v>
      </c>
      <c r="B15" s="8" t="s">
        <v>45</v>
      </c>
      <c r="C15" s="12">
        <v>115</v>
      </c>
      <c r="D15" s="8">
        <v>86</v>
      </c>
      <c r="E15" s="14">
        <v>20</v>
      </c>
      <c r="F15" s="14">
        <v>1720</v>
      </c>
      <c r="G15" s="14"/>
    </row>
    <row r="16" s="9" customFormat="1" ht="23.1" customHeight="1" spans="1:7">
      <c r="A16" s="8">
        <v>14</v>
      </c>
      <c r="B16" s="8" t="s">
        <v>46</v>
      </c>
      <c r="C16" s="12">
        <v>189</v>
      </c>
      <c r="D16" s="8">
        <v>142</v>
      </c>
      <c r="E16" s="14">
        <v>20</v>
      </c>
      <c r="F16" s="14">
        <v>2840</v>
      </c>
      <c r="G16" s="14"/>
    </row>
    <row r="17" s="9" customFormat="1" ht="23.1" customHeight="1" spans="1:7">
      <c r="A17" s="8">
        <v>15</v>
      </c>
      <c r="B17" s="8" t="s">
        <v>47</v>
      </c>
      <c r="C17" s="12">
        <v>148</v>
      </c>
      <c r="D17" s="8">
        <v>111</v>
      </c>
      <c r="E17" s="14">
        <v>20</v>
      </c>
      <c r="F17" s="14">
        <v>2220</v>
      </c>
      <c r="G17" s="14"/>
    </row>
    <row r="18" s="9" customFormat="1" ht="23.1" customHeight="1" spans="1:7">
      <c r="A18" s="8">
        <v>16</v>
      </c>
      <c r="B18" s="8" t="s">
        <v>48</v>
      </c>
      <c r="C18" s="12">
        <v>199</v>
      </c>
      <c r="D18" s="8">
        <v>149</v>
      </c>
      <c r="E18" s="14">
        <v>20</v>
      </c>
      <c r="F18" s="14">
        <v>2980</v>
      </c>
      <c r="G18" s="14"/>
    </row>
    <row r="19" s="9" customFormat="1" ht="23.1" customHeight="1" spans="1:7">
      <c r="A19" s="8">
        <v>17</v>
      </c>
      <c r="B19" s="8" t="s">
        <v>49</v>
      </c>
      <c r="C19" s="12">
        <v>143</v>
      </c>
      <c r="D19" s="8">
        <v>107</v>
      </c>
      <c r="E19" s="14">
        <v>20</v>
      </c>
      <c r="F19" s="14">
        <v>2140</v>
      </c>
      <c r="G19" s="14"/>
    </row>
    <row r="20" s="9" customFormat="1" ht="23.1" customHeight="1" spans="1:7">
      <c r="A20" s="8">
        <v>18</v>
      </c>
      <c r="B20" s="8" t="s">
        <v>50</v>
      </c>
      <c r="C20" s="12">
        <v>71</v>
      </c>
      <c r="D20" s="13">
        <v>53</v>
      </c>
      <c r="E20" s="14">
        <v>20</v>
      </c>
      <c r="F20" s="14">
        <f t="shared" ref="F20:F25" si="0">D20*E20</f>
        <v>1060</v>
      </c>
      <c r="G20" s="15"/>
    </row>
    <row r="21" s="9" customFormat="1" ht="23.1" customHeight="1" spans="1:7">
      <c r="A21" s="8">
        <v>19</v>
      </c>
      <c r="B21" s="16" t="s">
        <v>51</v>
      </c>
      <c r="C21" s="12">
        <v>525</v>
      </c>
      <c r="D21" s="16">
        <v>394</v>
      </c>
      <c r="E21" s="14">
        <v>20</v>
      </c>
      <c r="F21" s="14">
        <f t="shared" si="0"/>
        <v>7880</v>
      </c>
      <c r="G21" s="15"/>
    </row>
    <row r="22" s="9" customFormat="1" ht="23.1" customHeight="1" spans="1:7">
      <c r="A22" s="8">
        <v>20</v>
      </c>
      <c r="B22" s="16" t="s">
        <v>52</v>
      </c>
      <c r="C22" s="12">
        <v>227</v>
      </c>
      <c r="D22" s="16">
        <v>170</v>
      </c>
      <c r="E22" s="14">
        <v>20</v>
      </c>
      <c r="F22" s="14">
        <f t="shared" si="0"/>
        <v>3400</v>
      </c>
      <c r="G22" s="15"/>
    </row>
    <row r="23" s="9" customFormat="1" ht="23.1" customHeight="1" spans="1:7">
      <c r="A23" s="8">
        <v>21</v>
      </c>
      <c r="B23" s="16" t="s">
        <v>53</v>
      </c>
      <c r="C23" s="12">
        <v>376</v>
      </c>
      <c r="D23" s="16">
        <v>282</v>
      </c>
      <c r="E23" s="14">
        <v>20</v>
      </c>
      <c r="F23" s="14">
        <f t="shared" si="0"/>
        <v>5640</v>
      </c>
      <c r="G23" s="15"/>
    </row>
    <row r="24" s="9" customFormat="1" ht="23.1" customHeight="1" spans="1:7">
      <c r="A24" s="8">
        <v>22</v>
      </c>
      <c r="B24" s="8" t="s">
        <v>54</v>
      </c>
      <c r="C24" s="12">
        <v>105</v>
      </c>
      <c r="D24" s="8">
        <v>79</v>
      </c>
      <c r="E24" s="14">
        <v>20</v>
      </c>
      <c r="F24" s="14">
        <f t="shared" si="0"/>
        <v>1580</v>
      </c>
      <c r="G24" s="15"/>
    </row>
    <row r="25" s="9" customFormat="1" ht="23.1" customHeight="1" spans="1:7">
      <c r="A25" s="17">
        <v>23</v>
      </c>
      <c r="B25" s="17" t="s">
        <v>55</v>
      </c>
      <c r="C25" s="18">
        <v>184</v>
      </c>
      <c r="D25" s="17">
        <v>138</v>
      </c>
      <c r="E25" s="19">
        <v>20</v>
      </c>
      <c r="F25" s="19">
        <f t="shared" si="0"/>
        <v>2760</v>
      </c>
      <c r="G25" s="19" t="s">
        <v>13</v>
      </c>
    </row>
    <row r="26" s="9" customFormat="1" ht="23.1" customHeight="1" spans="1:7">
      <c r="A26" s="20" t="s">
        <v>31</v>
      </c>
      <c r="B26" s="21"/>
      <c r="C26" s="22"/>
      <c r="D26" s="7">
        <f>SUM(D3:D25)</f>
        <v>2733</v>
      </c>
      <c r="E26" s="7">
        <v>20</v>
      </c>
      <c r="F26" s="7">
        <f>SUM(F3:F25)</f>
        <v>54660</v>
      </c>
      <c r="G26" s="22"/>
    </row>
    <row r="27" s="9" customFormat="1" ht="23.1" customHeight="1"/>
    <row r="28" s="9" customFormat="1" ht="23.1" customHeight="1"/>
    <row r="29" s="9" customFormat="1" ht="23.1" customHeight="1"/>
    <row r="30" s="9" customFormat="1" ht="23.1" customHeight="1"/>
    <row r="31" s="9" customFormat="1" ht="23.1" customHeight="1"/>
    <row r="32" s="9" customFormat="1" ht="23.1" customHeight="1"/>
    <row r="33" s="9" customFormat="1" spans="1:1">
      <c r="A33" s="23"/>
    </row>
  </sheetData>
  <mergeCells count="2">
    <mergeCell ref="A1:G1"/>
    <mergeCell ref="A26:B26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B20" sqref="B20"/>
    </sheetView>
  </sheetViews>
  <sheetFormatPr defaultColWidth="9" defaultRowHeight="21" customHeight="1"/>
  <cols>
    <col min="1" max="1" width="9" style="1"/>
    <col min="2" max="2" width="14.75" style="1" customWidth="1"/>
    <col min="3" max="3" width="12.125" style="1" customWidth="1"/>
    <col min="4" max="4" width="13.25" style="1" customWidth="1"/>
    <col min="5" max="5" width="13.375" style="1" customWidth="1"/>
    <col min="6" max="6" width="13.75" style="1" customWidth="1"/>
    <col min="7" max="7" width="14.25" style="1" customWidth="1"/>
    <col min="8" max="8" width="14.5" style="1" customWidth="1"/>
    <col min="9" max="9" width="11.375" style="1" customWidth="1"/>
    <col min="10" max="16384" width="9" style="1"/>
  </cols>
  <sheetData>
    <row r="1" s="1" customFormat="1" ht="40" customHeight="1" spans="1:9">
      <c r="A1" s="2" t="s">
        <v>56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57</v>
      </c>
      <c r="C2" s="4" t="s">
        <v>58</v>
      </c>
      <c r="D2" s="4"/>
      <c r="E2" s="5" t="s">
        <v>59</v>
      </c>
      <c r="F2" s="5"/>
      <c r="G2" s="4" t="s">
        <v>31</v>
      </c>
      <c r="H2" s="4"/>
      <c r="I2" s="4" t="s">
        <v>60</v>
      </c>
    </row>
    <row r="3" s="1" customFormat="1" customHeight="1" spans="1:9">
      <c r="A3" s="4"/>
      <c r="B3" s="4"/>
      <c r="C3" s="6" t="s">
        <v>61</v>
      </c>
      <c r="D3" s="6" t="s">
        <v>62</v>
      </c>
      <c r="E3" s="6" t="s">
        <v>61</v>
      </c>
      <c r="F3" s="6" t="s">
        <v>62</v>
      </c>
      <c r="G3" s="6" t="s">
        <v>61</v>
      </c>
      <c r="H3" s="6" t="s">
        <v>62</v>
      </c>
      <c r="I3" s="6"/>
    </row>
    <row r="4" s="1" customFormat="1" customHeight="1" spans="1:9">
      <c r="A4" s="7">
        <v>1</v>
      </c>
      <c r="B4" s="7" t="s">
        <v>63</v>
      </c>
      <c r="C4" s="8">
        <v>1617</v>
      </c>
      <c r="D4" s="8">
        <v>32340</v>
      </c>
      <c r="E4" s="8">
        <v>940</v>
      </c>
      <c r="F4" s="8">
        <v>18800</v>
      </c>
      <c r="G4" s="8">
        <v>2557</v>
      </c>
      <c r="H4" s="8">
        <v>51140</v>
      </c>
      <c r="I4" s="7"/>
    </row>
    <row r="5" s="1" customFormat="1" customHeight="1" spans="1:9">
      <c r="A5" s="1">
        <v>2</v>
      </c>
      <c r="B5" s="7" t="s">
        <v>64</v>
      </c>
      <c r="C5" s="7">
        <v>53</v>
      </c>
      <c r="D5" s="7">
        <v>1060</v>
      </c>
      <c r="E5" s="7">
        <v>1228</v>
      </c>
      <c r="F5" s="7">
        <v>24560</v>
      </c>
      <c r="G5" s="7">
        <v>1281</v>
      </c>
      <c r="H5" s="7">
        <v>25620</v>
      </c>
      <c r="I5" s="7"/>
    </row>
    <row r="6" s="1" customFormat="1" customHeight="1" spans="1:9">
      <c r="A6" s="7">
        <v>3</v>
      </c>
      <c r="B6" s="7" t="s">
        <v>65</v>
      </c>
      <c r="C6" s="7">
        <v>0</v>
      </c>
      <c r="D6" s="7">
        <v>0</v>
      </c>
      <c r="E6" s="7">
        <v>319</v>
      </c>
      <c r="F6" s="7">
        <v>6380</v>
      </c>
      <c r="G6" s="7">
        <v>319</v>
      </c>
      <c r="H6" s="7">
        <v>6380</v>
      </c>
      <c r="I6" s="7"/>
    </row>
    <row r="7" s="1" customFormat="1" customHeight="1" spans="1:9">
      <c r="A7" s="7">
        <v>4</v>
      </c>
      <c r="B7" s="7" t="s">
        <v>66</v>
      </c>
      <c r="C7" s="7">
        <v>1063</v>
      </c>
      <c r="D7" s="7">
        <v>21260</v>
      </c>
      <c r="E7" s="7">
        <v>91</v>
      </c>
      <c r="F7" s="7">
        <v>1820</v>
      </c>
      <c r="G7" s="7">
        <f>C7+E7</f>
        <v>1154</v>
      </c>
      <c r="H7" s="7">
        <f>D7+F7</f>
        <v>23080</v>
      </c>
      <c r="I7" s="7"/>
    </row>
    <row r="8" s="1" customFormat="1" customHeight="1" spans="1:9">
      <c r="A8" s="7">
        <v>5</v>
      </c>
      <c r="B8" s="7" t="s">
        <v>67</v>
      </c>
      <c r="C8" s="7">
        <v>0</v>
      </c>
      <c r="D8" s="7">
        <v>0</v>
      </c>
      <c r="E8" s="7">
        <v>214</v>
      </c>
      <c r="F8" s="7">
        <f>E8*20</f>
        <v>4280</v>
      </c>
      <c r="G8" s="7">
        <v>214</v>
      </c>
      <c r="H8" s="7">
        <f>G8*20</f>
        <v>4280</v>
      </c>
      <c r="I8" s="7"/>
    </row>
    <row r="9" s="1" customFormat="1" customHeight="1" spans="1:9">
      <c r="A9" s="7"/>
      <c r="B9" s="7"/>
      <c r="C9" s="7"/>
      <c r="D9" s="7"/>
      <c r="E9" s="7"/>
      <c r="F9" s="7"/>
      <c r="G9" s="7"/>
      <c r="H9" s="7"/>
      <c r="I9" s="7"/>
    </row>
    <row r="10" s="1" customFormat="1" customHeight="1" spans="1:9">
      <c r="A10" s="7"/>
      <c r="B10" s="7"/>
      <c r="C10" s="7"/>
      <c r="D10" s="7"/>
      <c r="E10" s="7"/>
      <c r="F10" s="7"/>
      <c r="G10" s="7"/>
      <c r="H10" s="7"/>
      <c r="I10" s="7"/>
    </row>
    <row r="11" s="1" customFormat="1" customHeight="1" spans="1:9">
      <c r="A11" s="7"/>
      <c r="B11" s="7"/>
      <c r="C11" s="7"/>
      <c r="D11" s="7"/>
      <c r="E11" s="7"/>
      <c r="F11" s="7"/>
      <c r="G11" s="7"/>
      <c r="H11" s="7"/>
      <c r="I11" s="7"/>
    </row>
    <row r="12" s="1" customFormat="1" customHeight="1" spans="1:9">
      <c r="A12" s="7"/>
      <c r="B12" s="7"/>
      <c r="C12" s="7"/>
      <c r="D12" s="7"/>
      <c r="E12" s="7"/>
      <c r="F12" s="7"/>
      <c r="G12" s="7"/>
      <c r="H12" s="7"/>
      <c r="I12" s="7"/>
    </row>
    <row r="13" s="1" customFormat="1" customHeight="1" spans="1:9">
      <c r="A13" s="7"/>
      <c r="B13" s="7"/>
      <c r="C13" s="7"/>
      <c r="D13" s="7"/>
      <c r="E13" s="7"/>
      <c r="F13" s="7"/>
      <c r="G13" s="7"/>
      <c r="H13" s="7"/>
      <c r="I13" s="7"/>
    </row>
    <row r="14" s="1" customFormat="1" customHeight="1" spans="1:9">
      <c r="A14" s="7"/>
      <c r="B14" s="7"/>
      <c r="C14" s="7"/>
      <c r="D14" s="7"/>
      <c r="E14" s="7"/>
      <c r="F14" s="7"/>
      <c r="G14" s="7"/>
      <c r="H14" s="7"/>
      <c r="I14" s="7"/>
    </row>
    <row r="15" s="1" customFormat="1" customHeight="1" spans="1:9">
      <c r="A15" s="7"/>
      <c r="B15" s="7"/>
      <c r="C15" s="7"/>
      <c r="D15" s="7"/>
      <c r="E15" s="7"/>
      <c r="F15" s="7"/>
      <c r="G15" s="7"/>
      <c r="H15" s="7"/>
      <c r="I15" s="7"/>
    </row>
    <row r="16" s="1" customFormat="1" customHeight="1" spans="1:9">
      <c r="A16" s="7"/>
      <c r="B16" s="7"/>
      <c r="C16" s="7"/>
      <c r="D16" s="7"/>
      <c r="E16" s="7"/>
      <c r="F16" s="7"/>
      <c r="G16" s="7"/>
      <c r="H16" s="7"/>
      <c r="I16" s="7"/>
    </row>
    <row r="17" s="1" customFormat="1" customHeight="1" spans="1:9">
      <c r="A17" s="7"/>
      <c r="B17" s="7"/>
      <c r="C17" s="7"/>
      <c r="D17" s="7"/>
      <c r="E17" s="7"/>
      <c r="F17" s="7"/>
      <c r="G17" s="7"/>
      <c r="H17" s="7"/>
      <c r="I17" s="7"/>
    </row>
    <row r="18" s="1" customFormat="1" customHeight="1" spans="1:9">
      <c r="A18" s="7"/>
      <c r="B18" s="7"/>
      <c r="C18" s="7"/>
      <c r="D18" s="7"/>
      <c r="E18" s="7"/>
      <c r="F18" s="7"/>
      <c r="G18" s="7"/>
      <c r="H18" s="7"/>
      <c r="I18" s="7"/>
    </row>
    <row r="19" s="1" customFormat="1" customHeight="1" spans="1:9">
      <c r="A19" s="7" t="s">
        <v>31</v>
      </c>
      <c r="B19" s="7"/>
      <c r="C19" s="8">
        <f t="shared" ref="C19:H19" si="0">SUM(C4:C18)</f>
        <v>2733</v>
      </c>
      <c r="D19" s="8">
        <f t="shared" si="0"/>
        <v>54660</v>
      </c>
      <c r="E19" s="8">
        <f t="shared" si="0"/>
        <v>2792</v>
      </c>
      <c r="F19" s="8">
        <f t="shared" si="0"/>
        <v>55840</v>
      </c>
      <c r="G19" s="8">
        <f t="shared" si="0"/>
        <v>5525</v>
      </c>
      <c r="H19" s="8">
        <f t="shared" si="0"/>
        <v>110500</v>
      </c>
      <c r="I19" s="7"/>
    </row>
    <row r="20" s="1" customFormat="1" customHeight="1" spans="1:1">
      <c r="A20" s="1" t="s">
        <v>68</v>
      </c>
    </row>
  </sheetData>
  <mergeCells count="6">
    <mergeCell ref="A1:I1"/>
    <mergeCell ref="C2:D2"/>
    <mergeCell ref="E2:F2"/>
    <mergeCell ref="G2:H2"/>
    <mergeCell ref="A2:A3"/>
    <mergeCell ref="B2:B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一般户</vt:lpstr>
      <vt:lpstr>脱贫户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赵宏伟</cp:lastModifiedBy>
  <dcterms:created xsi:type="dcterms:W3CDTF">2023-05-12T11:15:00Z</dcterms:created>
  <dcterms:modified xsi:type="dcterms:W3CDTF">2024-01-26T00:55:35Z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DA39E62A2EA24C728160B39DB9EA7B20_13</vt:lpwstr>
  </property>
</Properties>
</file>