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55" activeTab="2"/>
  </bookViews>
  <sheets>
    <sheet name="凤岭乡脱贫户" sheetId="1" r:id="rId1"/>
    <sheet name="凤岭乡一般户" sheetId="2" r:id="rId2"/>
    <sheet name="汇总表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<sst xmlns="http://schemas.openxmlformats.org/spreadsheetml/2006/main" count="461" uniqueCount="256">
  <si>
    <t>2023年隆德县凤岭乡（脱贫户）饲草调制资金兑付公示表</t>
  </si>
  <si>
    <r>
      <rPr>
        <sz val="12"/>
        <color theme="1"/>
        <rFont val="宋体"/>
        <charset val="134"/>
      </rPr>
      <t> </t>
    </r>
    <r>
      <rPr>
        <u/>
        <sz val="12"/>
        <color theme="1"/>
        <rFont val="宋体"/>
        <charset val="134"/>
      </rPr>
      <t xml:space="preserve">        凤岭     </t>
    </r>
    <r>
      <rPr>
        <sz val="12"/>
        <color theme="1"/>
        <rFont val="宋体"/>
        <charset val="134"/>
      </rPr>
      <t xml:space="preserve">乡                                                                   </t>
    </r>
  </si>
  <si>
    <t>序号</t>
  </si>
  <si>
    <t>行政村</t>
  </si>
  <si>
    <t>户主姓名</t>
  </si>
  <si>
    <t>青贮池容积（立方米）</t>
  </si>
  <si>
    <t>数量（吨）</t>
  </si>
  <si>
    <t>补助标准（元）</t>
  </si>
  <si>
    <t>补助金额（元）</t>
  </si>
  <si>
    <t>备注</t>
  </si>
  <si>
    <t>卜岔村</t>
  </si>
  <si>
    <t>卜霞子</t>
  </si>
  <si>
    <t>13.7*3.7*1.9</t>
  </si>
  <si>
    <t>卜小平</t>
  </si>
  <si>
    <t>16*3.2*1.9</t>
  </si>
  <si>
    <t>卜志贤</t>
  </si>
  <si>
    <t>10*4.4*2</t>
  </si>
  <si>
    <t>10*4.4*3</t>
  </si>
  <si>
    <t>卜来和</t>
  </si>
  <si>
    <t>11*3.2*2.3</t>
  </si>
  <si>
    <t>11*3.2*2.4</t>
  </si>
  <si>
    <t>20*4.5*1.6</t>
  </si>
  <si>
    <t>卜凤乾</t>
  </si>
  <si>
    <t>10*3*2.2</t>
  </si>
  <si>
    <t>10*3*2.3</t>
  </si>
  <si>
    <t>卜振海</t>
  </si>
  <si>
    <t>16.6*3.8*2.5</t>
  </si>
  <si>
    <t>卜发海</t>
  </si>
  <si>
    <t>12*4.3*4</t>
  </si>
  <si>
    <t>冯碑村</t>
  </si>
  <si>
    <t>李旺生</t>
  </si>
  <si>
    <t>齐金学</t>
  </si>
  <si>
    <t>李利柏</t>
  </si>
  <si>
    <t>李国辉</t>
  </si>
  <si>
    <t>陈三德</t>
  </si>
  <si>
    <t>李满仓</t>
  </si>
  <si>
    <t>李社教</t>
  </si>
  <si>
    <t>陈立和</t>
  </si>
  <si>
    <t>金洋洋</t>
  </si>
  <si>
    <t>李龙兄</t>
  </si>
  <si>
    <t>杨选民</t>
  </si>
  <si>
    <t>刘来续</t>
  </si>
  <si>
    <t>李永刚</t>
  </si>
  <si>
    <t>陈胜利</t>
  </si>
  <si>
    <t>梁映兵</t>
  </si>
  <si>
    <t>巩龙村</t>
  </si>
  <si>
    <t>梁三相</t>
  </si>
  <si>
    <t>27*5.8*5</t>
  </si>
  <si>
    <t>张小强</t>
  </si>
  <si>
    <t>26*4.7*4</t>
  </si>
  <si>
    <t>王正祥</t>
  </si>
  <si>
    <t>12*3.5*2.5</t>
  </si>
  <si>
    <t>梁振平</t>
  </si>
  <si>
    <t>14.7*4.7*5.5</t>
  </si>
  <si>
    <t>魏志贵</t>
  </si>
  <si>
    <t>23*3.5*2</t>
  </si>
  <si>
    <t>苏登瀛</t>
  </si>
  <si>
    <t>14*4.2*3.8</t>
  </si>
  <si>
    <t>罗天禄</t>
  </si>
  <si>
    <t>19.5*4.5*3.8</t>
  </si>
  <si>
    <t>马长江</t>
  </si>
  <si>
    <t>18*4.3*2.5</t>
  </si>
  <si>
    <t>赵进财</t>
  </si>
  <si>
    <t>17.7*5.8*2.7</t>
  </si>
  <si>
    <t>张锁锁</t>
  </si>
  <si>
    <t>30*4.5*3.5</t>
  </si>
  <si>
    <t>李士村</t>
  </si>
  <si>
    <t>齐斌</t>
  </si>
  <si>
    <t>齐富兵</t>
  </si>
  <si>
    <t>齐正孝</t>
  </si>
  <si>
    <t>齐国玺</t>
  </si>
  <si>
    <t>齐峰</t>
  </si>
  <si>
    <t>何彦强</t>
  </si>
  <si>
    <t>何银良</t>
  </si>
  <si>
    <t>齐国成</t>
  </si>
  <si>
    <t>张宝忠</t>
  </si>
  <si>
    <t>李有贤</t>
  </si>
  <si>
    <t>张德义</t>
  </si>
  <si>
    <t>李昌盛</t>
  </si>
  <si>
    <t>李璐</t>
  </si>
  <si>
    <t>张振社</t>
  </si>
  <si>
    <t>刘根代</t>
  </si>
  <si>
    <t>李远科</t>
  </si>
  <si>
    <t>李远红</t>
  </si>
  <si>
    <t>杜良</t>
  </si>
  <si>
    <t>李成东</t>
  </si>
  <si>
    <t>杜育业</t>
  </si>
  <si>
    <t>齐岔村</t>
  </si>
  <si>
    <t>马胖牛</t>
  </si>
  <si>
    <t>毛改军</t>
  </si>
  <si>
    <t>刘玖志</t>
  </si>
  <si>
    <t>徐银来</t>
  </si>
  <si>
    <t>徐占仓</t>
  </si>
  <si>
    <t>魏平来</t>
  </si>
  <si>
    <t>徐建龙</t>
  </si>
  <si>
    <t>刘晚平</t>
  </si>
  <si>
    <t>刘小银</t>
  </si>
  <si>
    <t>魏振鹏</t>
  </si>
  <si>
    <t>马建设</t>
  </si>
  <si>
    <t>齐国荣</t>
  </si>
  <si>
    <t>刘新平</t>
  </si>
  <si>
    <t>马改良</t>
  </si>
  <si>
    <t>吴荣彪</t>
  </si>
  <si>
    <t>齐兴村</t>
  </si>
  <si>
    <t>李江生</t>
  </si>
  <si>
    <t>　</t>
  </si>
  <si>
    <t>白银贵</t>
  </si>
  <si>
    <t>齐发祥</t>
  </si>
  <si>
    <t>何向贤</t>
  </si>
  <si>
    <t>王发红</t>
  </si>
  <si>
    <t>白云飞</t>
  </si>
  <si>
    <t>齐春喜</t>
  </si>
  <si>
    <t>齐八十</t>
  </si>
  <si>
    <t>薛岔村</t>
  </si>
  <si>
    <t>柳缠雄</t>
  </si>
  <si>
    <t>16.9*3.4*2.5</t>
  </si>
  <si>
    <t>仇军宪</t>
  </si>
  <si>
    <t>15.4*3.4*2.2</t>
  </si>
  <si>
    <t>李跟来</t>
  </si>
  <si>
    <t>12.4*3.2*2.2</t>
  </si>
  <si>
    <t>柳四辈</t>
  </si>
  <si>
    <t>12.8*3.4.*2.2</t>
  </si>
  <si>
    <t>候相相</t>
  </si>
  <si>
    <t>14.6*4.8*2.6
11*3.6*2.5</t>
  </si>
  <si>
    <t>刘忠</t>
  </si>
  <si>
    <t>13.1*4.2*2.5</t>
  </si>
  <si>
    <t>付翠勤</t>
  </si>
  <si>
    <t>23.2*3.1*5.3</t>
  </si>
  <si>
    <t>柳国法</t>
  </si>
  <si>
    <t>2.5*3.4*15.6</t>
  </si>
  <si>
    <t>柳达</t>
  </si>
  <si>
    <t>2.1*3.8*10</t>
  </si>
  <si>
    <t>仇亚军</t>
  </si>
  <si>
    <t>10*3.5*2.5</t>
  </si>
  <si>
    <t>谢殿能</t>
  </si>
  <si>
    <t>11.5*3.3*1.7</t>
  </si>
  <si>
    <t>王笨子</t>
  </si>
  <si>
    <t>12.7*3.2*2.3</t>
  </si>
  <si>
    <t>柳虎子</t>
  </si>
  <si>
    <t>19*4.8*2.4</t>
  </si>
  <si>
    <t>刘长军</t>
  </si>
  <si>
    <t>16.9*4.5*2.3
16.9*4.4*2.4</t>
  </si>
  <si>
    <t>候选聪</t>
  </si>
  <si>
    <t>10.6*3.5*1.8</t>
  </si>
  <si>
    <t>刘振清</t>
  </si>
  <si>
    <t>4.8*3.5*1.7</t>
  </si>
  <si>
    <t>于河村</t>
  </si>
  <si>
    <t>卜双双</t>
  </si>
  <si>
    <t>齐刚强</t>
  </si>
  <si>
    <t>李江兵</t>
  </si>
  <si>
    <t>李树慧</t>
  </si>
  <si>
    <t>李四辈</t>
  </si>
  <si>
    <t>刘冬梅</t>
  </si>
  <si>
    <t>张连子</t>
  </si>
  <si>
    <t>闫亚强</t>
  </si>
  <si>
    <t>合计</t>
  </si>
  <si>
    <t>2023年隆德县凤岭乡饲草调制（一般户）资金兑付公示表</t>
  </si>
  <si>
    <r>
      <rPr>
        <sz val="12"/>
        <color theme="1"/>
        <rFont val="宋体"/>
        <charset val="134"/>
      </rPr>
      <t> </t>
    </r>
    <r>
      <rPr>
        <u/>
        <sz val="12"/>
        <color theme="1"/>
        <rFont val="宋体"/>
        <charset val="134"/>
      </rPr>
      <t xml:space="preserve">        凤岭     </t>
    </r>
    <r>
      <rPr>
        <sz val="12"/>
        <color theme="1"/>
        <rFont val="宋体"/>
        <charset val="134"/>
      </rPr>
      <t xml:space="preserve">乡                                                                 </t>
    </r>
  </si>
  <si>
    <t>卜喜财</t>
  </si>
  <si>
    <t>12.8*3.1*2.2</t>
  </si>
  <si>
    <t>李晓琴</t>
  </si>
  <si>
    <t>9.1*3.2*2.3</t>
  </si>
  <si>
    <t>18*3.6*2.7</t>
  </si>
  <si>
    <t>卜志学</t>
  </si>
  <si>
    <t>40*9*7</t>
  </si>
  <si>
    <t>梁德成</t>
  </si>
  <si>
    <t>李志刚</t>
  </si>
  <si>
    <t>王洞宾</t>
  </si>
  <si>
    <t>马刚红</t>
  </si>
  <si>
    <t>陈攀红</t>
  </si>
  <si>
    <t>李小康</t>
  </si>
  <si>
    <t>李小刚</t>
  </si>
  <si>
    <t>陈金春</t>
  </si>
  <si>
    <t>李小强</t>
  </si>
  <si>
    <t>罗俊强</t>
  </si>
  <si>
    <t>贾彦林</t>
  </si>
  <si>
    <t>高发林</t>
  </si>
  <si>
    <t>马蛮子</t>
  </si>
  <si>
    <t>陈亚恩</t>
  </si>
  <si>
    <t>梁楷艳</t>
  </si>
  <si>
    <t>陈景亮</t>
  </si>
  <si>
    <t>陈立朋</t>
  </si>
  <si>
    <t>李小燕</t>
  </si>
  <si>
    <t>王银</t>
  </si>
  <si>
    <t>张戬</t>
  </si>
  <si>
    <t>陈伟恩</t>
  </si>
  <si>
    <t>杜永丰</t>
  </si>
  <si>
    <t>李志琳</t>
  </si>
  <si>
    <t>谢宗智</t>
  </si>
  <si>
    <t>王志忠</t>
  </si>
  <si>
    <t>王志学</t>
  </si>
  <si>
    <t>李国杰</t>
  </si>
  <si>
    <t>王亚东</t>
  </si>
  <si>
    <t>冯碑村股份经济合作社</t>
  </si>
  <si>
    <t>卜鸿亮</t>
  </si>
  <si>
    <t>33*4.5*2.1</t>
  </si>
  <si>
    <t>卜有和</t>
  </si>
  <si>
    <t>25*4.1*2.8</t>
  </si>
  <si>
    <t>梁军强</t>
  </si>
  <si>
    <t>26*6*4.3</t>
  </si>
  <si>
    <t>梁军富</t>
  </si>
  <si>
    <t>17*4.5*4</t>
  </si>
  <si>
    <t>苏登痒</t>
  </si>
  <si>
    <t>8.2*4*2.2</t>
  </si>
  <si>
    <t>张小龙</t>
  </si>
  <si>
    <t>19.4*3.5*2.3</t>
  </si>
  <si>
    <t>梁映龙</t>
  </si>
  <si>
    <t>13*4.5*3</t>
  </si>
  <si>
    <t>张云峰</t>
  </si>
  <si>
    <t>16*3*3</t>
  </si>
  <si>
    <t>梁吉相</t>
  </si>
  <si>
    <t>19*4.2*3</t>
  </si>
  <si>
    <t>张映虎</t>
  </si>
  <si>
    <t>30*4.5*4.5</t>
  </si>
  <si>
    <t>柳龙龙</t>
  </si>
  <si>
    <t>23*3.3*2</t>
  </si>
  <si>
    <t>何勇</t>
  </si>
  <si>
    <t>何国龙</t>
  </si>
  <si>
    <t>齐路路</t>
  </si>
  <si>
    <t>齐恒</t>
  </si>
  <si>
    <t>李远兵</t>
  </si>
  <si>
    <t>李军君</t>
  </si>
  <si>
    <t>李双武</t>
  </si>
  <si>
    <t>王立仁</t>
  </si>
  <si>
    <t>马双牛</t>
  </si>
  <si>
    <t>马旺军</t>
  </si>
  <si>
    <t>张宽旭</t>
  </si>
  <si>
    <t>齐亚伟</t>
  </si>
  <si>
    <t>王向山</t>
  </si>
  <si>
    <t>付占刚</t>
  </si>
  <si>
    <t>刘魁</t>
  </si>
  <si>
    <t>刘军平</t>
  </si>
  <si>
    <t>柳彦斌</t>
  </si>
  <si>
    <t>谢永辉</t>
  </si>
  <si>
    <t>谢永忠</t>
  </si>
  <si>
    <t>柳亮亮</t>
  </si>
  <si>
    <t>于永斌</t>
  </si>
  <si>
    <t>李录柱</t>
  </si>
  <si>
    <t>于宝</t>
  </si>
  <si>
    <t>140</t>
  </si>
  <si>
    <t>146</t>
  </si>
  <si>
    <t>李树楷</t>
  </si>
  <si>
    <t>李树良</t>
  </si>
  <si>
    <t>于硕</t>
  </si>
  <si>
    <t>于仓正</t>
  </si>
  <si>
    <t>于君君</t>
  </si>
  <si>
    <t>闫红奎</t>
  </si>
  <si>
    <t>于俊辅</t>
  </si>
  <si>
    <t>柳海军</t>
  </si>
  <si>
    <t>乡（镇）主要领导签字：              乡（镇）分管领导签字：                       验收人员签字：</t>
  </si>
  <si>
    <t>2023年隆德县凤岭乡饲草调制资金兑付公示汇总表</t>
  </si>
  <si>
    <t>村组</t>
  </si>
  <si>
    <t>脱贫户</t>
  </si>
  <si>
    <t>一般户</t>
  </si>
  <si>
    <t>户数</t>
  </si>
  <si>
    <t>吨数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</si>
</sst>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\¥* #,##0.00_ ;_ \¥* \-#,##0.00_ ;_ \¥* &quot;-&quot;??_ ;_ @_ "/>
    <numFmt numFmtId="177" formatCode="0_ "/>
  </numFmts>
  <fonts count="4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1"/>
      <color rgb="FFFF0000"/>
      <name val="宋体"/>
      <charset val="134"/>
      <scheme val="minor"/>
    </font>
    <font>
      <b/>
      <sz val="14"/>
      <color theme="1"/>
      <name val="宋体"/>
      <charset val="134"/>
    </font>
    <font>
      <b/>
      <sz val="18"/>
      <color theme="1"/>
      <name val="宋体"/>
      <charset val="134"/>
    </font>
    <font>
      <sz val="12"/>
      <color theme="1"/>
      <name val="宋体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sz val="12"/>
      <color indexed="8"/>
      <name val="宋体"/>
      <charset val="134"/>
    </font>
    <font>
      <sz val="12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11"/>
      <name val="宋体"/>
      <charset val="134"/>
    </font>
    <font>
      <b/>
      <sz val="12"/>
      <color indexed="8"/>
      <name val="宋体"/>
      <charset val="134"/>
    </font>
    <font>
      <b/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9"/>
      <name val="宋体"/>
      <charset val="134"/>
    </font>
    <font>
      <sz val="10"/>
      <name val="Arial"/>
      <charset val="134"/>
    </font>
    <font>
      <u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3" borderId="16" applyNumberFormat="0" applyAlignment="0" applyProtection="0">
      <alignment vertical="center"/>
    </xf>
    <xf numFmtId="0" fontId="30" fillId="4" borderId="17" applyNumberFormat="0" applyAlignment="0" applyProtection="0">
      <alignment vertical="center"/>
    </xf>
    <xf numFmtId="0" fontId="31" fillId="4" borderId="16" applyNumberFormat="0" applyAlignment="0" applyProtection="0">
      <alignment vertical="center"/>
    </xf>
    <xf numFmtId="0" fontId="32" fillId="5" borderId="18" applyNumberFormat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12" fillId="0" borderId="0"/>
    <xf numFmtId="0" fontId="4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176" fontId="12" fillId="0" borderId="0" applyFont="0" applyFill="0" applyBorder="0" applyAlignment="0" applyProtection="0"/>
    <xf numFmtId="0" fontId="42" fillId="0" borderId="0"/>
  </cellStyleXfs>
  <cellXfs count="10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0" fillId="0" borderId="0" xfId="0" applyNumberFormat="1" applyFill="1" applyAlignment="1">
      <alignment vertical="center"/>
    </xf>
    <xf numFmtId="0" fontId="7" fillId="0" borderId="0" xfId="0" applyFont="1" applyFill="1" applyAlignment="1">
      <alignment horizontal="left" vertical="center" wrapText="1"/>
    </xf>
    <xf numFmtId="0" fontId="7" fillId="0" borderId="0" xfId="0" applyNumberFormat="1" applyFont="1" applyFill="1" applyAlignment="1">
      <alignment horizontal="left" vertical="center" wrapText="1"/>
    </xf>
    <xf numFmtId="0" fontId="8" fillId="0" borderId="0" xfId="0" applyFont="1" applyFill="1" applyAlignment="1">
      <alignment horizontal="center" vertical="center" wrapText="1"/>
    </xf>
    <xf numFmtId="0" fontId="8" fillId="0" borderId="0" xfId="0" applyNumberFormat="1" applyFont="1" applyFill="1" applyAlignment="1">
      <alignment horizontal="center"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9" fillId="0" borderId="0" xfId="0" applyNumberFormat="1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54" applyFont="1" applyFill="1" applyBorder="1" applyAlignment="1">
      <alignment horizontal="center" vertical="center"/>
    </xf>
    <xf numFmtId="0" fontId="13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12" fillId="0" borderId="2" xfId="2" applyNumberFormat="1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12" fillId="0" borderId="2" xfId="0" applyNumberFormat="1" applyFont="1" applyFill="1" applyBorder="1" applyAlignment="1">
      <alignment horizontal="center" vertical="center"/>
    </xf>
    <xf numFmtId="0" fontId="12" fillId="0" borderId="2" xfId="2" applyNumberFormat="1" applyFont="1" applyFill="1" applyBorder="1" applyAlignment="1">
      <alignment horizontal="center" vertical="center"/>
    </xf>
    <xf numFmtId="0" fontId="11" fillId="0" borderId="9" xfId="49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/>
    </xf>
    <xf numFmtId="0" fontId="11" fillId="0" borderId="10" xfId="49" applyFont="1" applyFill="1" applyBorder="1" applyAlignment="1">
      <alignment horizontal="center" vertical="center" wrapText="1"/>
    </xf>
    <xf numFmtId="0" fontId="11" fillId="0" borderId="2" xfId="49" applyFont="1" applyFill="1" applyBorder="1" applyAlignment="1">
      <alignment horizontal="center" vertical="center" wrapText="1"/>
    </xf>
    <xf numFmtId="0" fontId="11" fillId="0" borderId="2" xfId="49" applyNumberFormat="1" applyFont="1" applyFill="1" applyBorder="1" applyAlignment="1">
      <alignment horizontal="center" vertical="center" wrapText="1"/>
    </xf>
    <xf numFmtId="0" fontId="13" fillId="0" borderId="2" xfId="49" applyNumberFormat="1" applyFont="1" applyFill="1" applyBorder="1" applyAlignment="1">
      <alignment horizontal="center" vertical="center" wrapText="1"/>
    </xf>
    <xf numFmtId="0" fontId="9" fillId="0" borderId="2" xfId="2" applyNumberFormat="1" applyFont="1" applyFill="1" applyBorder="1" applyAlignment="1">
      <alignment horizontal="center" vertical="center"/>
    </xf>
    <xf numFmtId="0" fontId="12" fillId="0" borderId="2" xfId="54" applyFont="1" applyFill="1" applyBorder="1" applyAlignment="1">
      <alignment horizontal="center" vertical="center" wrapText="1"/>
    </xf>
    <xf numFmtId="0" fontId="12" fillId="0" borderId="2" xfId="54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11" xfId="0" applyNumberFormat="1" applyFont="1" applyFill="1" applyBorder="1" applyAlignment="1">
      <alignment horizontal="center" vertical="center"/>
    </xf>
    <xf numFmtId="0" fontId="11" fillId="0" borderId="9" xfId="49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/>
    </xf>
    <xf numFmtId="0" fontId="15" fillId="0" borderId="2" xfId="50" applyNumberFormat="1" applyFont="1" applyFill="1" applyBorder="1" applyAlignment="1">
      <alignment horizontal="center" vertical="center"/>
    </xf>
    <xf numFmtId="0" fontId="16" fillId="0" borderId="2" xfId="0" applyNumberFormat="1" applyFont="1" applyFill="1" applyBorder="1" applyAlignment="1">
      <alignment horizontal="center" vertical="center"/>
    </xf>
    <xf numFmtId="0" fontId="9" fillId="0" borderId="2" xfId="5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12" fillId="0" borderId="2" xfId="5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12" fillId="0" borderId="2" xfId="0" applyNumberFormat="1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0" fontId="12" fillId="0" borderId="2" xfId="2" applyNumberFormat="1" applyFont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177" fontId="12" fillId="0" borderId="2" xfId="2" applyNumberFormat="1" applyFont="1" applyBorder="1" applyAlignment="1">
      <alignment horizontal="center" vertical="center"/>
    </xf>
    <xf numFmtId="177" fontId="12" fillId="0" borderId="2" xfId="0" applyNumberFormat="1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vertical="center"/>
    </xf>
    <xf numFmtId="177" fontId="12" fillId="0" borderId="9" xfId="51" applyNumberFormat="1" applyFont="1" applyBorder="1" applyAlignment="1">
      <alignment horizontal="center" vertical="center" wrapText="1"/>
    </xf>
    <xf numFmtId="0" fontId="12" fillId="0" borderId="8" xfId="0" applyNumberFormat="1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19" fillId="0" borderId="2" xfId="50" applyNumberFormat="1" applyFont="1" applyFill="1" applyBorder="1" applyAlignment="1">
      <alignment horizontal="center" vertical="center"/>
    </xf>
    <xf numFmtId="0" fontId="20" fillId="0" borderId="2" xfId="5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 wrapText="1"/>
    </xf>
    <xf numFmtId="0" fontId="15" fillId="0" borderId="0" xfId="50" applyNumberFormat="1" applyFont="1" applyFill="1" applyAlignment="1">
      <alignment horizontal="center" vertical="center"/>
    </xf>
    <xf numFmtId="0" fontId="9" fillId="0" borderId="0" xfId="50" applyNumberFormat="1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 wrapText="1"/>
    </xf>
    <xf numFmtId="0" fontId="13" fillId="0" borderId="0" xfId="0" applyFont="1" applyFill="1" applyAlignment="1">
      <alignment horizontal="left" vertical="center" wrapText="1"/>
    </xf>
    <xf numFmtId="0" fontId="13" fillId="0" borderId="0" xfId="0" applyNumberFormat="1" applyFont="1" applyFill="1" applyAlignment="1">
      <alignment horizontal="left" vertical="center" wrapText="1"/>
    </xf>
    <xf numFmtId="0" fontId="16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5" fillId="0" borderId="1" xfId="50" applyNumberFormat="1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 wrapText="1"/>
    </xf>
    <xf numFmtId="0" fontId="15" fillId="0" borderId="12" xfId="50" applyNumberFormat="1" applyFont="1" applyFill="1" applyBorder="1" applyAlignment="1">
      <alignment horizontal="center" vertical="center"/>
    </xf>
    <xf numFmtId="49" fontId="12" fillId="0" borderId="2" xfId="2" applyNumberFormat="1" applyFont="1" applyFill="1" applyBorder="1" applyAlignment="1">
      <alignment horizontal="center" vertical="center"/>
    </xf>
    <xf numFmtId="49" fontId="11" fillId="0" borderId="2" xfId="0" applyNumberFormat="1" applyFont="1" applyFill="1" applyBorder="1" applyAlignment="1" applyProtection="1">
      <alignment horizontal="center" vertical="center" wrapText="1"/>
    </xf>
    <xf numFmtId="0" fontId="12" fillId="0" borderId="0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1" fillId="0" borderId="2" xfId="52" applyFont="1" applyBorder="1" applyAlignment="1">
      <alignment horizontal="center" vertical="center" wrapText="1"/>
    </xf>
    <xf numFmtId="0" fontId="15" fillId="0" borderId="3" xfId="5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12" fillId="0" borderId="3" xfId="0" applyNumberFormat="1" applyFont="1" applyFill="1" applyBorder="1" applyAlignment="1">
      <alignment horizontal="center" vertical="center"/>
    </xf>
    <xf numFmtId="177" fontId="12" fillId="0" borderId="8" xfId="0" applyNumberFormat="1" applyFont="1" applyFill="1" applyBorder="1" applyAlignment="1">
      <alignment horizontal="center" vertical="center"/>
    </xf>
    <xf numFmtId="0" fontId="18" fillId="0" borderId="2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2" xfId="49"/>
    <cellStyle name="常规_基础母牛乡镇自验表" xfId="50"/>
    <cellStyle name="常规_Sheet1" xfId="51"/>
    <cellStyle name="常规_Sheet4" xfId="52"/>
    <cellStyle name="常规 4" xfId="53"/>
    <cellStyle name="常规 5" xfId="54"/>
    <cellStyle name="货币 2 2" xfId="55"/>
    <cellStyle name="常规 2" xfId="56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3"/>
  <sheetViews>
    <sheetView workbookViewId="0">
      <selection activeCell="A2" sqref="A2:H2"/>
    </sheetView>
  </sheetViews>
  <sheetFormatPr defaultColWidth="9" defaultRowHeight="13.5"/>
  <cols>
    <col min="1" max="1" width="7.25" style="1" customWidth="1"/>
    <col min="2" max="2" width="9" style="1"/>
    <col min="3" max="3" width="14.5" style="1" customWidth="1"/>
    <col min="4" max="4" width="20.625" style="17" customWidth="1"/>
    <col min="5" max="5" width="14.5" style="17" customWidth="1"/>
    <col min="6" max="8" width="13.125" style="1" customWidth="1"/>
    <col min="9" max="16384" width="9" style="1"/>
  </cols>
  <sheetData>
    <row r="1" s="1" customFormat="1" ht="17.1" customHeight="1" spans="1:8">
      <c r="A1" s="18"/>
      <c r="B1" s="18"/>
      <c r="C1" s="18"/>
      <c r="D1" s="19"/>
      <c r="E1" s="19"/>
      <c r="F1" s="18"/>
      <c r="G1" s="18"/>
      <c r="H1" s="18"/>
    </row>
    <row r="2" s="1" customFormat="1" ht="29" customHeight="1" spans="1:8">
      <c r="A2" s="20" t="s">
        <v>0</v>
      </c>
      <c r="B2" s="20"/>
      <c r="C2" s="20"/>
      <c r="D2" s="21"/>
      <c r="E2" s="21"/>
      <c r="F2" s="20"/>
      <c r="G2" s="20"/>
      <c r="H2" s="20"/>
    </row>
    <row r="3" s="1" customFormat="1" ht="40" customHeight="1" spans="1:8">
      <c r="A3" s="22" t="s">
        <v>1</v>
      </c>
      <c r="B3" s="22"/>
      <c r="C3" s="22"/>
      <c r="D3" s="23"/>
      <c r="E3" s="23"/>
      <c r="F3" s="22"/>
      <c r="G3" s="22"/>
      <c r="H3" s="22"/>
    </row>
    <row r="4" s="1" customFormat="1" spans="1:8">
      <c r="A4" s="24" t="s">
        <v>2</v>
      </c>
      <c r="B4" s="24" t="s">
        <v>3</v>
      </c>
      <c r="C4" s="24" t="s">
        <v>4</v>
      </c>
      <c r="D4" s="25" t="s">
        <v>5</v>
      </c>
      <c r="E4" s="25" t="s">
        <v>6</v>
      </c>
      <c r="F4" s="26" t="s">
        <v>7</v>
      </c>
      <c r="G4" s="26" t="s">
        <v>8</v>
      </c>
      <c r="H4" s="27" t="s">
        <v>9</v>
      </c>
    </row>
    <row r="5" s="1" customFormat="1" ht="25" customHeight="1" spans="1:8">
      <c r="A5" s="24"/>
      <c r="B5" s="24"/>
      <c r="C5" s="24"/>
      <c r="D5" s="25"/>
      <c r="E5" s="25"/>
      <c r="F5" s="28"/>
      <c r="G5" s="28"/>
      <c r="H5" s="27"/>
    </row>
    <row r="6" s="1" customFormat="1" ht="24" customHeight="1" spans="1:8">
      <c r="A6" s="29">
        <v>1</v>
      </c>
      <c r="B6" s="29" t="s">
        <v>10</v>
      </c>
      <c r="C6" s="85" t="s">
        <v>11</v>
      </c>
      <c r="D6" s="86" t="s">
        <v>12</v>
      </c>
      <c r="E6" s="86">
        <v>72.23</v>
      </c>
      <c r="F6" s="32">
        <v>20</v>
      </c>
      <c r="G6" s="32">
        <f>E6*F6</f>
        <v>1444.6</v>
      </c>
      <c r="H6" s="32"/>
    </row>
    <row r="7" s="1" customFormat="1" ht="24" customHeight="1" spans="1:8">
      <c r="A7" s="29">
        <v>2</v>
      </c>
      <c r="B7" s="29" t="s">
        <v>10</v>
      </c>
      <c r="C7" s="85" t="s">
        <v>13</v>
      </c>
      <c r="D7" s="86" t="s">
        <v>14</v>
      </c>
      <c r="E7" s="86">
        <v>72.96</v>
      </c>
      <c r="F7" s="32">
        <v>20</v>
      </c>
      <c r="G7" s="32">
        <f t="shared" ref="G7:G38" si="0">E7*F7</f>
        <v>1459.2</v>
      </c>
      <c r="H7" s="32"/>
    </row>
    <row r="8" s="1" customFormat="1" ht="24" customHeight="1" spans="1:8">
      <c r="A8" s="33">
        <v>3</v>
      </c>
      <c r="B8" s="33" t="s">
        <v>10</v>
      </c>
      <c r="C8" s="87" t="s">
        <v>15</v>
      </c>
      <c r="D8" s="86" t="s">
        <v>16</v>
      </c>
      <c r="E8" s="86">
        <v>66</v>
      </c>
      <c r="F8" s="32">
        <v>20</v>
      </c>
      <c r="G8" s="32">
        <f t="shared" si="0"/>
        <v>1320</v>
      </c>
      <c r="H8" s="32"/>
    </row>
    <row r="9" s="1" customFormat="1" ht="24" customHeight="1" spans="1:8">
      <c r="A9" s="36"/>
      <c r="B9" s="36"/>
      <c r="C9" s="88"/>
      <c r="D9" s="86" t="s">
        <v>17</v>
      </c>
      <c r="E9" s="86">
        <v>28</v>
      </c>
      <c r="F9" s="32">
        <v>20</v>
      </c>
      <c r="G9" s="32">
        <f t="shared" si="0"/>
        <v>560</v>
      </c>
      <c r="H9" s="32"/>
    </row>
    <row r="10" s="1" customFormat="1" ht="24" customHeight="1" spans="1:8">
      <c r="A10" s="33">
        <v>4</v>
      </c>
      <c r="B10" s="33" t="s">
        <v>10</v>
      </c>
      <c r="C10" s="89" t="s">
        <v>18</v>
      </c>
      <c r="D10" s="86" t="s">
        <v>19</v>
      </c>
      <c r="E10" s="86">
        <v>60.72</v>
      </c>
      <c r="F10" s="32">
        <v>20</v>
      </c>
      <c r="G10" s="32">
        <f t="shared" si="0"/>
        <v>1214.4</v>
      </c>
      <c r="H10" s="32"/>
    </row>
    <row r="11" s="1" customFormat="1" ht="24" customHeight="1" spans="1:8">
      <c r="A11" s="90"/>
      <c r="B11" s="90"/>
      <c r="C11" s="91"/>
      <c r="D11" s="86" t="s">
        <v>20</v>
      </c>
      <c r="E11" s="86">
        <v>63.36</v>
      </c>
      <c r="F11" s="32">
        <v>20</v>
      </c>
      <c r="G11" s="32">
        <f t="shared" si="0"/>
        <v>1267.2</v>
      </c>
      <c r="H11" s="32"/>
    </row>
    <row r="12" s="1" customFormat="1" ht="24" customHeight="1" spans="1:8">
      <c r="A12" s="36"/>
      <c r="B12" s="36"/>
      <c r="C12" s="91"/>
      <c r="D12" s="86" t="s">
        <v>21</v>
      </c>
      <c r="E12" s="86">
        <v>108</v>
      </c>
      <c r="F12" s="32">
        <v>20</v>
      </c>
      <c r="G12" s="32">
        <f t="shared" si="0"/>
        <v>2160</v>
      </c>
      <c r="H12" s="32"/>
    </row>
    <row r="13" s="1" customFormat="1" ht="24" customHeight="1" spans="1:8">
      <c r="A13" s="33">
        <v>5</v>
      </c>
      <c r="B13" s="33" t="s">
        <v>10</v>
      </c>
      <c r="C13" s="87" t="s">
        <v>22</v>
      </c>
      <c r="D13" s="86" t="s">
        <v>23</v>
      </c>
      <c r="E13" s="86">
        <v>49.5</v>
      </c>
      <c r="F13" s="32">
        <v>20</v>
      </c>
      <c r="G13" s="32">
        <f t="shared" si="0"/>
        <v>990</v>
      </c>
      <c r="H13" s="32"/>
    </row>
    <row r="14" s="1" customFormat="1" ht="24" customHeight="1" spans="1:8">
      <c r="A14" s="36"/>
      <c r="B14" s="36"/>
      <c r="C14" s="88"/>
      <c r="D14" s="86" t="s">
        <v>24</v>
      </c>
      <c r="E14" s="86">
        <v>51.75</v>
      </c>
      <c r="F14" s="32">
        <v>20</v>
      </c>
      <c r="G14" s="32">
        <f t="shared" si="0"/>
        <v>1035</v>
      </c>
      <c r="H14" s="32"/>
    </row>
    <row r="15" s="1" customFormat="1" ht="24" customHeight="1" spans="1:8">
      <c r="A15" s="29">
        <v>6</v>
      </c>
      <c r="B15" s="29" t="s">
        <v>10</v>
      </c>
      <c r="C15" s="85" t="s">
        <v>25</v>
      </c>
      <c r="D15" s="86" t="s">
        <v>26</v>
      </c>
      <c r="E15" s="86">
        <v>118.28</v>
      </c>
      <c r="F15" s="32">
        <v>20</v>
      </c>
      <c r="G15" s="32">
        <f t="shared" si="0"/>
        <v>2365.6</v>
      </c>
      <c r="H15" s="32"/>
    </row>
    <row r="16" s="1" customFormat="1" ht="24" customHeight="1" spans="1:8">
      <c r="A16" s="29">
        <v>7</v>
      </c>
      <c r="B16" s="29" t="s">
        <v>10</v>
      </c>
      <c r="C16" s="85" t="s">
        <v>27</v>
      </c>
      <c r="D16" s="86" t="s">
        <v>28</v>
      </c>
      <c r="E16" s="86">
        <v>154.8</v>
      </c>
      <c r="F16" s="32">
        <v>20</v>
      </c>
      <c r="G16" s="32">
        <f t="shared" si="0"/>
        <v>3096</v>
      </c>
      <c r="H16" s="32"/>
    </row>
    <row r="17" s="1" customFormat="1" ht="24" customHeight="1" spans="1:8">
      <c r="A17" s="29">
        <v>8</v>
      </c>
      <c r="B17" s="29" t="s">
        <v>29</v>
      </c>
      <c r="C17" s="92" t="s">
        <v>30</v>
      </c>
      <c r="D17" s="39">
        <v>206</v>
      </c>
      <c r="E17" s="39">
        <v>154</v>
      </c>
      <c r="F17" s="32">
        <v>20</v>
      </c>
      <c r="G17" s="32">
        <f t="shared" si="0"/>
        <v>3080</v>
      </c>
      <c r="H17" s="32"/>
    </row>
    <row r="18" s="1" customFormat="1" ht="24" customHeight="1" spans="1:8">
      <c r="A18" s="29">
        <v>9</v>
      </c>
      <c r="B18" s="29" t="s">
        <v>29</v>
      </c>
      <c r="C18" s="64" t="s">
        <v>31</v>
      </c>
      <c r="D18" s="39">
        <v>185</v>
      </c>
      <c r="E18" s="39">
        <v>139</v>
      </c>
      <c r="F18" s="32">
        <v>20</v>
      </c>
      <c r="G18" s="32">
        <f t="shared" si="0"/>
        <v>2780</v>
      </c>
      <c r="H18" s="32"/>
    </row>
    <row r="19" s="1" customFormat="1" ht="24" customHeight="1" spans="1:8">
      <c r="A19" s="29">
        <v>10</v>
      </c>
      <c r="B19" s="29" t="s">
        <v>29</v>
      </c>
      <c r="C19" s="64" t="s">
        <v>32</v>
      </c>
      <c r="D19" s="39">
        <v>201.6</v>
      </c>
      <c r="E19" s="39">
        <v>151</v>
      </c>
      <c r="F19" s="32">
        <v>20</v>
      </c>
      <c r="G19" s="32">
        <f t="shared" si="0"/>
        <v>3020</v>
      </c>
      <c r="H19" s="32"/>
    </row>
    <row r="20" s="1" customFormat="1" ht="24" customHeight="1" spans="1:8">
      <c r="A20" s="29">
        <v>11</v>
      </c>
      <c r="B20" s="29" t="s">
        <v>29</v>
      </c>
      <c r="C20" s="92" t="s">
        <v>33</v>
      </c>
      <c r="D20" s="39">
        <v>159</v>
      </c>
      <c r="E20" s="39">
        <v>119</v>
      </c>
      <c r="F20" s="32">
        <v>20</v>
      </c>
      <c r="G20" s="32">
        <f t="shared" si="0"/>
        <v>2380</v>
      </c>
      <c r="H20" s="32"/>
    </row>
    <row r="21" s="1" customFormat="1" ht="24" customHeight="1" spans="1:8">
      <c r="A21" s="29">
        <v>12</v>
      </c>
      <c r="B21" s="29" t="s">
        <v>29</v>
      </c>
      <c r="C21" s="93" t="s">
        <v>34</v>
      </c>
      <c r="D21" s="39">
        <v>157</v>
      </c>
      <c r="E21" s="39">
        <v>118</v>
      </c>
      <c r="F21" s="32">
        <v>20</v>
      </c>
      <c r="G21" s="32">
        <f t="shared" si="0"/>
        <v>2360</v>
      </c>
      <c r="H21" s="32"/>
    </row>
    <row r="22" s="1" customFormat="1" ht="24" customHeight="1" spans="1:8">
      <c r="A22" s="29">
        <v>13</v>
      </c>
      <c r="B22" s="29" t="s">
        <v>29</v>
      </c>
      <c r="C22" s="64" t="s">
        <v>35</v>
      </c>
      <c r="D22" s="39">
        <v>218</v>
      </c>
      <c r="E22" s="39">
        <v>163</v>
      </c>
      <c r="F22" s="32">
        <v>20</v>
      </c>
      <c r="G22" s="32">
        <f t="shared" si="0"/>
        <v>3260</v>
      </c>
      <c r="H22" s="32"/>
    </row>
    <row r="23" s="1" customFormat="1" ht="24" customHeight="1" spans="1:8">
      <c r="A23" s="29">
        <v>14</v>
      </c>
      <c r="B23" s="29" t="s">
        <v>29</v>
      </c>
      <c r="C23" s="64" t="s">
        <v>36</v>
      </c>
      <c r="D23" s="39">
        <v>105</v>
      </c>
      <c r="E23" s="39">
        <v>79</v>
      </c>
      <c r="F23" s="32">
        <v>20</v>
      </c>
      <c r="G23" s="32">
        <f t="shared" si="0"/>
        <v>1580</v>
      </c>
      <c r="H23" s="32"/>
    </row>
    <row r="24" s="1" customFormat="1" ht="24" customHeight="1" spans="1:8">
      <c r="A24" s="29">
        <v>15</v>
      </c>
      <c r="B24" s="29" t="s">
        <v>29</v>
      </c>
      <c r="C24" s="64" t="s">
        <v>37</v>
      </c>
      <c r="D24" s="39">
        <v>772</v>
      </c>
      <c r="E24" s="39">
        <v>579</v>
      </c>
      <c r="F24" s="32">
        <v>20</v>
      </c>
      <c r="G24" s="32">
        <f t="shared" si="0"/>
        <v>11580</v>
      </c>
      <c r="H24" s="32"/>
    </row>
    <row r="25" s="1" customFormat="1" ht="24" customHeight="1" spans="1:8">
      <c r="A25" s="29">
        <v>16</v>
      </c>
      <c r="B25" s="29" t="s">
        <v>29</v>
      </c>
      <c r="C25" s="64" t="s">
        <v>38</v>
      </c>
      <c r="D25" s="39">
        <v>213</v>
      </c>
      <c r="E25" s="39">
        <v>160</v>
      </c>
      <c r="F25" s="32">
        <v>20</v>
      </c>
      <c r="G25" s="32">
        <f t="shared" si="0"/>
        <v>3200</v>
      </c>
      <c r="H25" s="32"/>
    </row>
    <row r="26" s="1" customFormat="1" ht="24" customHeight="1" spans="1:8">
      <c r="A26" s="29">
        <v>17</v>
      </c>
      <c r="B26" s="29" t="s">
        <v>29</v>
      </c>
      <c r="C26" s="64" t="s">
        <v>39</v>
      </c>
      <c r="D26" s="39">
        <v>135</v>
      </c>
      <c r="E26" s="39">
        <v>101</v>
      </c>
      <c r="F26" s="32">
        <v>20</v>
      </c>
      <c r="G26" s="32">
        <f t="shared" si="0"/>
        <v>2020</v>
      </c>
      <c r="H26" s="32"/>
    </row>
    <row r="27" s="1" customFormat="1" ht="24" customHeight="1" spans="1:8">
      <c r="A27" s="29">
        <v>18</v>
      </c>
      <c r="B27" s="29" t="s">
        <v>29</v>
      </c>
      <c r="C27" s="64" t="s">
        <v>40</v>
      </c>
      <c r="D27" s="45">
        <v>129.6</v>
      </c>
      <c r="E27" s="39">
        <v>97</v>
      </c>
      <c r="F27" s="32">
        <v>20</v>
      </c>
      <c r="G27" s="32">
        <f t="shared" si="0"/>
        <v>1940</v>
      </c>
      <c r="H27" s="32"/>
    </row>
    <row r="28" s="1" customFormat="1" ht="24" customHeight="1" spans="1:8">
      <c r="A28" s="29">
        <v>19</v>
      </c>
      <c r="B28" s="29" t="s">
        <v>29</v>
      </c>
      <c r="C28" s="64" t="s">
        <v>41</v>
      </c>
      <c r="D28" s="45">
        <v>80</v>
      </c>
      <c r="E28" s="39">
        <v>59</v>
      </c>
      <c r="F28" s="32">
        <v>20</v>
      </c>
      <c r="G28" s="32">
        <f t="shared" si="0"/>
        <v>1180</v>
      </c>
      <c r="H28" s="32"/>
    </row>
    <row r="29" s="1" customFormat="1" ht="24" customHeight="1" spans="1:8">
      <c r="A29" s="29">
        <v>20</v>
      </c>
      <c r="B29" s="29" t="s">
        <v>29</v>
      </c>
      <c r="C29" s="64" t="s">
        <v>42</v>
      </c>
      <c r="D29" s="45">
        <v>187</v>
      </c>
      <c r="E29" s="94">
        <v>140</v>
      </c>
      <c r="F29" s="32">
        <v>20</v>
      </c>
      <c r="G29" s="32">
        <f t="shared" si="0"/>
        <v>2800</v>
      </c>
      <c r="H29" s="32"/>
    </row>
    <row r="30" s="1" customFormat="1" ht="24" customHeight="1" spans="1:8">
      <c r="A30" s="29">
        <v>21</v>
      </c>
      <c r="B30" s="29" t="s">
        <v>29</v>
      </c>
      <c r="C30" s="64" t="s">
        <v>43</v>
      </c>
      <c r="D30" s="45">
        <v>59.14</v>
      </c>
      <c r="E30" s="38">
        <v>44</v>
      </c>
      <c r="F30" s="32">
        <v>20</v>
      </c>
      <c r="G30" s="32">
        <f t="shared" si="0"/>
        <v>880</v>
      </c>
      <c r="H30" s="32"/>
    </row>
    <row r="31" s="16" customFormat="1" ht="24" customHeight="1" spans="1:10">
      <c r="A31" s="29">
        <v>22</v>
      </c>
      <c r="B31" s="29" t="s">
        <v>29</v>
      </c>
      <c r="C31" s="64" t="s">
        <v>44</v>
      </c>
      <c r="D31" s="45">
        <v>162</v>
      </c>
      <c r="E31" s="94">
        <v>121</v>
      </c>
      <c r="F31" s="32">
        <v>20</v>
      </c>
      <c r="G31" s="32">
        <f t="shared" si="0"/>
        <v>2420</v>
      </c>
      <c r="H31" s="35"/>
      <c r="J31" s="1"/>
    </row>
    <row r="32" s="16" customFormat="1" ht="24" customHeight="1" spans="1:10">
      <c r="A32" s="29">
        <v>23</v>
      </c>
      <c r="B32" s="29" t="s">
        <v>45</v>
      </c>
      <c r="C32" s="85" t="s">
        <v>46</v>
      </c>
      <c r="D32" s="86" t="s">
        <v>47</v>
      </c>
      <c r="E32" s="86">
        <f>783*0.75</f>
        <v>587.25</v>
      </c>
      <c r="F32" s="32">
        <v>20</v>
      </c>
      <c r="G32" s="32">
        <f t="shared" si="0"/>
        <v>11745</v>
      </c>
      <c r="H32" s="35"/>
      <c r="J32" s="1"/>
    </row>
    <row r="33" s="16" customFormat="1" ht="24" customHeight="1" spans="1:10">
      <c r="A33" s="29">
        <v>24</v>
      </c>
      <c r="B33" s="29" t="s">
        <v>45</v>
      </c>
      <c r="C33" s="85" t="s">
        <v>48</v>
      </c>
      <c r="D33" s="86" t="s">
        <v>49</v>
      </c>
      <c r="E33" s="86">
        <v>366.6</v>
      </c>
      <c r="F33" s="32">
        <v>20</v>
      </c>
      <c r="G33" s="32">
        <f t="shared" si="0"/>
        <v>7332</v>
      </c>
      <c r="H33" s="35"/>
      <c r="J33" s="1"/>
    </row>
    <row r="34" s="16" customFormat="1" ht="24" customHeight="1" spans="1:10">
      <c r="A34" s="29">
        <v>25</v>
      </c>
      <c r="B34" s="29" t="s">
        <v>45</v>
      </c>
      <c r="C34" s="85" t="s">
        <v>50</v>
      </c>
      <c r="D34" s="86" t="s">
        <v>51</v>
      </c>
      <c r="E34" s="86">
        <v>78.75</v>
      </c>
      <c r="F34" s="32">
        <v>20</v>
      </c>
      <c r="G34" s="32">
        <f t="shared" si="0"/>
        <v>1575</v>
      </c>
      <c r="H34" s="35"/>
      <c r="J34" s="1"/>
    </row>
    <row r="35" s="16" customFormat="1" ht="24" customHeight="1" spans="1:10">
      <c r="A35" s="29">
        <v>26</v>
      </c>
      <c r="B35" s="29" t="s">
        <v>45</v>
      </c>
      <c r="C35" s="85" t="s">
        <v>52</v>
      </c>
      <c r="D35" s="86" t="s">
        <v>53</v>
      </c>
      <c r="E35" s="86">
        <v>284.99</v>
      </c>
      <c r="F35" s="32">
        <v>20</v>
      </c>
      <c r="G35" s="32">
        <f t="shared" si="0"/>
        <v>5699.8</v>
      </c>
      <c r="H35" s="35"/>
      <c r="J35" s="1"/>
    </row>
    <row r="36" s="16" customFormat="1" ht="24" customHeight="1" spans="1:10">
      <c r="A36" s="29">
        <v>27</v>
      </c>
      <c r="B36" s="29" t="s">
        <v>45</v>
      </c>
      <c r="C36" s="85" t="s">
        <v>54</v>
      </c>
      <c r="D36" s="86" t="s">
        <v>55</v>
      </c>
      <c r="E36" s="86">
        <v>120.75</v>
      </c>
      <c r="F36" s="32">
        <v>20</v>
      </c>
      <c r="G36" s="32">
        <f t="shared" si="0"/>
        <v>2415</v>
      </c>
      <c r="H36" s="35"/>
      <c r="J36" s="1"/>
    </row>
    <row r="37" s="16" customFormat="1" ht="24" customHeight="1" spans="1:10">
      <c r="A37" s="29">
        <v>28</v>
      </c>
      <c r="B37" s="29" t="s">
        <v>45</v>
      </c>
      <c r="C37" s="85" t="s">
        <v>56</v>
      </c>
      <c r="D37" s="86" t="s">
        <v>57</v>
      </c>
      <c r="E37" s="86">
        <v>167.58</v>
      </c>
      <c r="F37" s="32">
        <v>20</v>
      </c>
      <c r="G37" s="32">
        <f t="shared" si="0"/>
        <v>3351.6</v>
      </c>
      <c r="H37" s="35"/>
      <c r="J37" s="1"/>
    </row>
    <row r="38" s="16" customFormat="1" ht="24" customHeight="1" spans="1:10">
      <c r="A38" s="29">
        <v>29</v>
      </c>
      <c r="B38" s="29" t="s">
        <v>45</v>
      </c>
      <c r="C38" s="85" t="s">
        <v>58</v>
      </c>
      <c r="D38" s="86" t="s">
        <v>59</v>
      </c>
      <c r="E38" s="86">
        <v>250.09</v>
      </c>
      <c r="F38" s="32">
        <v>20</v>
      </c>
      <c r="G38" s="32">
        <f t="shared" si="0"/>
        <v>5001.8</v>
      </c>
      <c r="H38" s="35"/>
      <c r="J38" s="1"/>
    </row>
    <row r="39" s="16" customFormat="1" ht="24" customHeight="1" spans="1:10">
      <c r="A39" s="29">
        <v>30</v>
      </c>
      <c r="B39" s="29" t="s">
        <v>45</v>
      </c>
      <c r="C39" s="85" t="s">
        <v>60</v>
      </c>
      <c r="D39" s="86" t="s">
        <v>61</v>
      </c>
      <c r="E39" s="86">
        <v>145.13</v>
      </c>
      <c r="F39" s="32">
        <v>20</v>
      </c>
      <c r="G39" s="32">
        <f t="shared" ref="G39:G70" si="1">E39*F39</f>
        <v>2902.6</v>
      </c>
      <c r="H39" s="35"/>
      <c r="J39" s="1"/>
    </row>
    <row r="40" s="16" customFormat="1" ht="24" customHeight="1" spans="1:10">
      <c r="A40" s="29">
        <v>31</v>
      </c>
      <c r="B40" s="29" t="s">
        <v>45</v>
      </c>
      <c r="C40" s="85" t="s">
        <v>62</v>
      </c>
      <c r="D40" s="86" t="s">
        <v>63</v>
      </c>
      <c r="E40" s="86">
        <v>207.89</v>
      </c>
      <c r="F40" s="32">
        <v>20</v>
      </c>
      <c r="G40" s="32">
        <f t="shared" si="1"/>
        <v>4157.8</v>
      </c>
      <c r="H40" s="35"/>
      <c r="J40" s="1"/>
    </row>
    <row r="41" s="16" customFormat="1" ht="24" customHeight="1" spans="1:10">
      <c r="A41" s="29">
        <v>32</v>
      </c>
      <c r="B41" s="29" t="s">
        <v>45</v>
      </c>
      <c r="C41" s="85" t="s">
        <v>64</v>
      </c>
      <c r="D41" s="86" t="s">
        <v>65</v>
      </c>
      <c r="E41" s="86">
        <v>354.38</v>
      </c>
      <c r="F41" s="32">
        <v>20</v>
      </c>
      <c r="G41" s="32">
        <f t="shared" si="1"/>
        <v>7087.6</v>
      </c>
      <c r="H41" s="35"/>
      <c r="J41" s="1"/>
    </row>
    <row r="42" s="1" customFormat="1" ht="24" customHeight="1" spans="1:8">
      <c r="A42" s="29">
        <v>33</v>
      </c>
      <c r="B42" s="29" t="s">
        <v>66</v>
      </c>
      <c r="C42" s="85" t="s">
        <v>67</v>
      </c>
      <c r="D42" s="86">
        <v>95</v>
      </c>
      <c r="E42" s="86">
        <v>71</v>
      </c>
      <c r="F42" s="32">
        <v>20</v>
      </c>
      <c r="G42" s="32">
        <f t="shared" si="1"/>
        <v>1420</v>
      </c>
      <c r="H42" s="32"/>
    </row>
    <row r="43" s="1" customFormat="1" ht="24" customHeight="1" spans="1:8">
      <c r="A43" s="29">
        <v>34</v>
      </c>
      <c r="B43" s="29" t="s">
        <v>66</v>
      </c>
      <c r="C43" s="85" t="s">
        <v>68</v>
      </c>
      <c r="D43" s="86">
        <v>88</v>
      </c>
      <c r="E43" s="86">
        <v>66</v>
      </c>
      <c r="F43" s="32">
        <v>20</v>
      </c>
      <c r="G43" s="32">
        <f t="shared" si="1"/>
        <v>1320</v>
      </c>
      <c r="H43" s="32"/>
    </row>
    <row r="44" s="1" customFormat="1" ht="24" customHeight="1" spans="1:8">
      <c r="A44" s="29">
        <v>35</v>
      </c>
      <c r="B44" s="29" t="s">
        <v>66</v>
      </c>
      <c r="C44" s="85" t="s">
        <v>69</v>
      </c>
      <c r="D44" s="86">
        <v>68</v>
      </c>
      <c r="E44" s="86">
        <v>51</v>
      </c>
      <c r="F44" s="32">
        <v>20</v>
      </c>
      <c r="G44" s="32">
        <f t="shared" si="1"/>
        <v>1020</v>
      </c>
      <c r="H44" s="32"/>
    </row>
    <row r="45" s="1" customFormat="1" ht="24" customHeight="1" spans="1:8">
      <c r="A45" s="29">
        <v>36</v>
      </c>
      <c r="B45" s="29" t="s">
        <v>66</v>
      </c>
      <c r="C45" s="85" t="s">
        <v>70</v>
      </c>
      <c r="D45" s="86">
        <v>50</v>
      </c>
      <c r="E45" s="86">
        <v>38</v>
      </c>
      <c r="F45" s="32">
        <v>20</v>
      </c>
      <c r="G45" s="32">
        <f t="shared" si="1"/>
        <v>760</v>
      </c>
      <c r="H45" s="32"/>
    </row>
    <row r="46" s="1" customFormat="1" ht="24" customHeight="1" spans="1:8">
      <c r="A46" s="29">
        <v>37</v>
      </c>
      <c r="B46" s="29" t="s">
        <v>66</v>
      </c>
      <c r="C46" s="85" t="s">
        <v>71</v>
      </c>
      <c r="D46" s="86">
        <v>81</v>
      </c>
      <c r="E46" s="86">
        <v>61</v>
      </c>
      <c r="F46" s="32">
        <v>20</v>
      </c>
      <c r="G46" s="32">
        <f t="shared" si="1"/>
        <v>1220</v>
      </c>
      <c r="H46" s="32"/>
    </row>
    <row r="47" s="1" customFormat="1" ht="30" customHeight="1" spans="1:8">
      <c r="A47" s="29">
        <v>38</v>
      </c>
      <c r="B47" s="29" t="s">
        <v>66</v>
      </c>
      <c r="C47" s="85" t="s">
        <v>72</v>
      </c>
      <c r="D47" s="86">
        <v>168</v>
      </c>
      <c r="E47" s="86">
        <v>126</v>
      </c>
      <c r="F47" s="32">
        <v>20</v>
      </c>
      <c r="G47" s="32">
        <f t="shared" si="1"/>
        <v>2520</v>
      </c>
      <c r="H47" s="32"/>
    </row>
    <row r="48" s="1" customFormat="1" ht="24" customHeight="1" spans="1:8">
      <c r="A48" s="29">
        <v>39</v>
      </c>
      <c r="B48" s="29" t="s">
        <v>66</v>
      </c>
      <c r="C48" s="85" t="s">
        <v>73</v>
      </c>
      <c r="D48" s="86">
        <v>145</v>
      </c>
      <c r="E48" s="86">
        <v>109</v>
      </c>
      <c r="F48" s="32">
        <v>20</v>
      </c>
      <c r="G48" s="32">
        <f t="shared" si="1"/>
        <v>2180</v>
      </c>
      <c r="H48" s="32"/>
    </row>
    <row r="49" s="1" customFormat="1" ht="24" customHeight="1" spans="1:8">
      <c r="A49" s="29">
        <v>40</v>
      </c>
      <c r="B49" s="29" t="s">
        <v>66</v>
      </c>
      <c r="C49" s="85" t="s">
        <v>74</v>
      </c>
      <c r="D49" s="85">
        <v>64</v>
      </c>
      <c r="E49" s="85">
        <v>48</v>
      </c>
      <c r="F49" s="32">
        <v>20</v>
      </c>
      <c r="G49" s="32">
        <f t="shared" si="1"/>
        <v>960</v>
      </c>
      <c r="H49" s="32"/>
    </row>
    <row r="50" s="1" customFormat="1" ht="24" customHeight="1" spans="1:8">
      <c r="A50" s="29">
        <v>41</v>
      </c>
      <c r="B50" s="29" t="s">
        <v>66</v>
      </c>
      <c r="C50" s="85" t="s">
        <v>75</v>
      </c>
      <c r="D50" s="85">
        <v>64</v>
      </c>
      <c r="E50" s="85">
        <v>48</v>
      </c>
      <c r="F50" s="32">
        <v>20</v>
      </c>
      <c r="G50" s="32">
        <f t="shared" si="1"/>
        <v>960</v>
      </c>
      <c r="H50" s="32"/>
    </row>
    <row r="51" s="1" customFormat="1" ht="24" customHeight="1" spans="1:8">
      <c r="A51" s="29">
        <v>42</v>
      </c>
      <c r="B51" s="29" t="s">
        <v>66</v>
      </c>
      <c r="C51" s="85" t="s">
        <v>76</v>
      </c>
      <c r="D51" s="86">
        <v>109</v>
      </c>
      <c r="E51" s="86">
        <v>82</v>
      </c>
      <c r="F51" s="32">
        <v>20</v>
      </c>
      <c r="G51" s="32">
        <f t="shared" si="1"/>
        <v>1640</v>
      </c>
      <c r="H51" s="32"/>
    </row>
    <row r="52" s="1" customFormat="1" ht="24" customHeight="1" spans="1:8">
      <c r="A52" s="29">
        <v>43</v>
      </c>
      <c r="B52" s="29" t="s">
        <v>66</v>
      </c>
      <c r="C52" s="85" t="s">
        <v>77</v>
      </c>
      <c r="D52" s="86">
        <v>83</v>
      </c>
      <c r="E52" s="86">
        <v>62</v>
      </c>
      <c r="F52" s="32">
        <v>20</v>
      </c>
      <c r="G52" s="32">
        <f t="shared" si="1"/>
        <v>1240</v>
      </c>
      <c r="H52" s="32"/>
    </row>
    <row r="53" s="1" customFormat="1" ht="24" customHeight="1" spans="1:8">
      <c r="A53" s="29">
        <v>44</v>
      </c>
      <c r="B53" s="29" t="s">
        <v>66</v>
      </c>
      <c r="C53" s="85" t="s">
        <v>78</v>
      </c>
      <c r="D53" s="86">
        <v>94</v>
      </c>
      <c r="E53" s="86">
        <v>71</v>
      </c>
      <c r="F53" s="32">
        <v>20</v>
      </c>
      <c r="G53" s="32">
        <f t="shared" si="1"/>
        <v>1420</v>
      </c>
      <c r="H53" s="32"/>
    </row>
    <row r="54" s="1" customFormat="1" ht="24" customHeight="1" spans="1:8">
      <c r="A54" s="29">
        <v>45</v>
      </c>
      <c r="B54" s="29" t="s">
        <v>66</v>
      </c>
      <c r="C54" s="85" t="s">
        <v>79</v>
      </c>
      <c r="D54" s="86">
        <v>238</v>
      </c>
      <c r="E54" s="86">
        <v>179</v>
      </c>
      <c r="F54" s="32">
        <v>20</v>
      </c>
      <c r="G54" s="32">
        <f t="shared" si="1"/>
        <v>3580</v>
      </c>
      <c r="H54" s="32"/>
    </row>
    <row r="55" s="1" customFormat="1" ht="24" customHeight="1" spans="1:8">
      <c r="A55" s="29">
        <v>46</v>
      </c>
      <c r="B55" s="29" t="s">
        <v>66</v>
      </c>
      <c r="C55" s="85" t="s">
        <v>80</v>
      </c>
      <c r="D55" s="86">
        <v>133</v>
      </c>
      <c r="E55" s="86">
        <v>100</v>
      </c>
      <c r="F55" s="32">
        <v>20</v>
      </c>
      <c r="G55" s="32">
        <f t="shared" si="1"/>
        <v>2000</v>
      </c>
      <c r="H55" s="32"/>
    </row>
    <row r="56" s="1" customFormat="1" ht="24" customHeight="1" spans="1:8">
      <c r="A56" s="29">
        <v>47</v>
      </c>
      <c r="B56" s="29" t="s">
        <v>66</v>
      </c>
      <c r="C56" s="85" t="s">
        <v>81</v>
      </c>
      <c r="D56" s="86">
        <v>80</v>
      </c>
      <c r="E56" s="86">
        <v>60</v>
      </c>
      <c r="F56" s="32">
        <v>20</v>
      </c>
      <c r="G56" s="32">
        <f t="shared" si="1"/>
        <v>1200</v>
      </c>
      <c r="H56" s="32"/>
    </row>
    <row r="57" s="1" customFormat="1" ht="30" customHeight="1" spans="1:8">
      <c r="A57" s="29">
        <v>48</v>
      </c>
      <c r="B57" s="29" t="s">
        <v>66</v>
      </c>
      <c r="C57" s="85" t="s">
        <v>82</v>
      </c>
      <c r="D57" s="86">
        <v>145</v>
      </c>
      <c r="E57" s="86">
        <v>109</v>
      </c>
      <c r="F57" s="32">
        <v>20</v>
      </c>
      <c r="G57" s="32">
        <f t="shared" si="1"/>
        <v>2180</v>
      </c>
      <c r="H57" s="32"/>
    </row>
    <row r="58" s="1" customFormat="1" ht="24" customHeight="1" spans="1:8">
      <c r="A58" s="29">
        <v>49</v>
      </c>
      <c r="B58" s="29" t="s">
        <v>66</v>
      </c>
      <c r="C58" s="85" t="s">
        <v>83</v>
      </c>
      <c r="D58" s="86">
        <v>280</v>
      </c>
      <c r="E58" s="86">
        <v>210</v>
      </c>
      <c r="F58" s="32">
        <v>20</v>
      </c>
      <c r="G58" s="32">
        <f t="shared" si="1"/>
        <v>4200</v>
      </c>
      <c r="H58" s="32"/>
    </row>
    <row r="59" s="1" customFormat="1" ht="24" customHeight="1" spans="1:8">
      <c r="A59" s="29">
        <v>50</v>
      </c>
      <c r="B59" s="29" t="s">
        <v>66</v>
      </c>
      <c r="C59" s="85" t="s">
        <v>84</v>
      </c>
      <c r="D59" s="86">
        <v>157</v>
      </c>
      <c r="E59" s="86">
        <v>118</v>
      </c>
      <c r="F59" s="32">
        <v>20</v>
      </c>
      <c r="G59" s="32">
        <f t="shared" si="1"/>
        <v>2360</v>
      </c>
      <c r="H59" s="32"/>
    </row>
    <row r="60" s="1" customFormat="1" ht="24" customHeight="1" spans="1:8">
      <c r="A60" s="29">
        <v>51</v>
      </c>
      <c r="B60" s="29" t="s">
        <v>66</v>
      </c>
      <c r="C60" s="85" t="s">
        <v>85</v>
      </c>
      <c r="D60" s="86">
        <v>73</v>
      </c>
      <c r="E60" s="86">
        <v>55</v>
      </c>
      <c r="F60" s="32">
        <v>20</v>
      </c>
      <c r="G60" s="32">
        <f t="shared" si="1"/>
        <v>1100</v>
      </c>
      <c r="H60" s="32"/>
    </row>
    <row r="61" s="1" customFormat="1" ht="24" customHeight="1" spans="1:8">
      <c r="A61" s="29">
        <v>52</v>
      </c>
      <c r="B61" s="29" t="s">
        <v>66</v>
      </c>
      <c r="C61" s="85" t="s">
        <v>86</v>
      </c>
      <c r="D61" s="86">
        <v>110</v>
      </c>
      <c r="E61" s="86">
        <v>83</v>
      </c>
      <c r="F61" s="32">
        <v>20</v>
      </c>
      <c r="G61" s="32">
        <f t="shared" si="1"/>
        <v>1660</v>
      </c>
      <c r="H61" s="32"/>
    </row>
    <row r="62" s="1" customFormat="1" ht="24" customHeight="1" spans="1:8">
      <c r="A62" s="29">
        <v>53</v>
      </c>
      <c r="B62" s="52" t="s">
        <v>87</v>
      </c>
      <c r="C62" s="95" t="s">
        <v>88</v>
      </c>
      <c r="D62" s="55">
        <v>139.84</v>
      </c>
      <c r="E62" s="55">
        <f t="shared" ref="E62:E74" si="2">D62*0.75</f>
        <v>104.88</v>
      </c>
      <c r="F62" s="32">
        <v>20</v>
      </c>
      <c r="G62" s="32">
        <f t="shared" si="1"/>
        <v>2097.6</v>
      </c>
      <c r="H62" s="96"/>
    </row>
    <row r="63" s="1" customFormat="1" ht="24" customHeight="1" spans="1:8">
      <c r="A63" s="29">
        <v>54</v>
      </c>
      <c r="B63" s="52" t="s">
        <v>87</v>
      </c>
      <c r="C63" s="44" t="s">
        <v>89</v>
      </c>
      <c r="D63" s="55">
        <v>110.88</v>
      </c>
      <c r="E63" s="55">
        <f t="shared" si="2"/>
        <v>83.16</v>
      </c>
      <c r="F63" s="32">
        <v>20</v>
      </c>
      <c r="G63" s="32">
        <f t="shared" si="1"/>
        <v>1663.2</v>
      </c>
      <c r="H63" s="96"/>
    </row>
    <row r="64" s="1" customFormat="1" ht="24" customHeight="1" spans="1:8">
      <c r="A64" s="29">
        <v>55</v>
      </c>
      <c r="B64" s="52" t="s">
        <v>87</v>
      </c>
      <c r="C64" s="44" t="s">
        <v>90</v>
      </c>
      <c r="D64" s="55">
        <v>162.8</v>
      </c>
      <c r="E64" s="55">
        <f t="shared" si="2"/>
        <v>122.1</v>
      </c>
      <c r="F64" s="32">
        <v>20</v>
      </c>
      <c r="G64" s="32">
        <f t="shared" si="1"/>
        <v>2442</v>
      </c>
      <c r="H64" s="96"/>
    </row>
    <row r="65" s="1" customFormat="1" ht="24" customHeight="1" spans="1:8">
      <c r="A65" s="29">
        <v>56</v>
      </c>
      <c r="B65" s="52" t="s">
        <v>87</v>
      </c>
      <c r="C65" s="44" t="s">
        <v>91</v>
      </c>
      <c r="D65" s="55">
        <v>108.79</v>
      </c>
      <c r="E65" s="55">
        <f t="shared" si="2"/>
        <v>81.5925</v>
      </c>
      <c r="F65" s="32">
        <v>20</v>
      </c>
      <c r="G65" s="32">
        <f t="shared" si="1"/>
        <v>1631.85</v>
      </c>
      <c r="H65" s="96"/>
    </row>
    <row r="66" s="1" customFormat="1" ht="24" customHeight="1" spans="1:8">
      <c r="A66" s="29">
        <v>57</v>
      </c>
      <c r="B66" s="52" t="s">
        <v>87</v>
      </c>
      <c r="C66" s="44" t="s">
        <v>92</v>
      </c>
      <c r="D66" s="55">
        <v>115.2</v>
      </c>
      <c r="E66" s="55">
        <f t="shared" si="2"/>
        <v>86.4</v>
      </c>
      <c r="F66" s="32">
        <v>20</v>
      </c>
      <c r="G66" s="32">
        <f t="shared" si="1"/>
        <v>1728</v>
      </c>
      <c r="H66" s="96"/>
    </row>
    <row r="67" s="1" customFormat="1" ht="24" customHeight="1" spans="1:8">
      <c r="A67" s="29">
        <v>58</v>
      </c>
      <c r="B67" s="52" t="s">
        <v>87</v>
      </c>
      <c r="C67" s="44" t="s">
        <v>93</v>
      </c>
      <c r="D67" s="55">
        <v>129.6</v>
      </c>
      <c r="E67" s="55">
        <f t="shared" si="2"/>
        <v>97.2</v>
      </c>
      <c r="F67" s="32">
        <v>20</v>
      </c>
      <c r="G67" s="32">
        <f t="shared" si="1"/>
        <v>1944</v>
      </c>
      <c r="H67" s="96"/>
    </row>
    <row r="68" s="1" customFormat="1" ht="24" customHeight="1" spans="1:8">
      <c r="A68" s="29">
        <v>59</v>
      </c>
      <c r="B68" s="52" t="s">
        <v>87</v>
      </c>
      <c r="C68" s="44" t="s">
        <v>94</v>
      </c>
      <c r="D68" s="55">
        <v>235.752</v>
      </c>
      <c r="E68" s="55">
        <f t="shared" si="2"/>
        <v>176.814</v>
      </c>
      <c r="F68" s="32">
        <v>20</v>
      </c>
      <c r="G68" s="32">
        <f t="shared" si="1"/>
        <v>3536.28</v>
      </c>
      <c r="H68" s="96"/>
    </row>
    <row r="69" s="1" customFormat="1" ht="24" customHeight="1" spans="1:8">
      <c r="A69" s="29">
        <v>60</v>
      </c>
      <c r="B69" s="52" t="s">
        <v>87</v>
      </c>
      <c r="C69" s="44" t="s">
        <v>95</v>
      </c>
      <c r="D69" s="55">
        <v>121.296</v>
      </c>
      <c r="E69" s="55">
        <f t="shared" si="2"/>
        <v>90.972</v>
      </c>
      <c r="F69" s="32">
        <v>20</v>
      </c>
      <c r="G69" s="32">
        <f t="shared" si="1"/>
        <v>1819.44</v>
      </c>
      <c r="H69" s="96"/>
    </row>
    <row r="70" s="1" customFormat="1" ht="24" customHeight="1" spans="1:8">
      <c r="A70" s="29">
        <v>61</v>
      </c>
      <c r="B70" s="52" t="s">
        <v>87</v>
      </c>
      <c r="C70" s="44" t="s">
        <v>96</v>
      </c>
      <c r="D70" s="55">
        <v>107.01</v>
      </c>
      <c r="E70" s="55">
        <f t="shared" si="2"/>
        <v>80.2575</v>
      </c>
      <c r="F70" s="32">
        <v>20</v>
      </c>
      <c r="G70" s="32">
        <f t="shared" si="1"/>
        <v>1605.15</v>
      </c>
      <c r="H70" s="96"/>
    </row>
    <row r="71" s="1" customFormat="1" ht="24" customHeight="1" spans="1:8">
      <c r="A71" s="29">
        <v>62</v>
      </c>
      <c r="B71" s="52" t="s">
        <v>87</v>
      </c>
      <c r="C71" s="44" t="s">
        <v>97</v>
      </c>
      <c r="D71" s="55">
        <v>157.92</v>
      </c>
      <c r="E71" s="55">
        <f t="shared" si="2"/>
        <v>118.44</v>
      </c>
      <c r="F71" s="32">
        <v>20</v>
      </c>
      <c r="G71" s="32">
        <f t="shared" ref="G71:G111" si="3">E71*F71</f>
        <v>2368.8</v>
      </c>
      <c r="H71" s="96"/>
    </row>
    <row r="72" s="1" customFormat="1" ht="24" customHeight="1" spans="1:8">
      <c r="A72" s="29">
        <v>63</v>
      </c>
      <c r="B72" s="52" t="s">
        <v>87</v>
      </c>
      <c r="C72" s="97" t="s">
        <v>98</v>
      </c>
      <c r="D72" s="55">
        <v>171.08</v>
      </c>
      <c r="E72" s="55">
        <f t="shared" si="2"/>
        <v>128.31</v>
      </c>
      <c r="F72" s="32">
        <v>20</v>
      </c>
      <c r="G72" s="32">
        <f t="shared" si="3"/>
        <v>2566.2</v>
      </c>
      <c r="H72" s="96"/>
    </row>
    <row r="73" s="1" customFormat="1" ht="24" customHeight="1" spans="1:8">
      <c r="A73" s="29">
        <v>64</v>
      </c>
      <c r="B73" s="52" t="s">
        <v>87</v>
      </c>
      <c r="C73" s="97" t="s">
        <v>99</v>
      </c>
      <c r="D73" s="55">
        <v>262.728</v>
      </c>
      <c r="E73" s="55">
        <f t="shared" si="2"/>
        <v>197.046</v>
      </c>
      <c r="F73" s="32">
        <v>20</v>
      </c>
      <c r="G73" s="32">
        <f t="shared" si="3"/>
        <v>3940.92</v>
      </c>
      <c r="H73" s="96"/>
    </row>
    <row r="74" s="1" customFormat="1" ht="24" customHeight="1" spans="1:8">
      <c r="A74" s="29">
        <v>65</v>
      </c>
      <c r="B74" s="52" t="s">
        <v>87</v>
      </c>
      <c r="C74" s="97" t="s">
        <v>100</v>
      </c>
      <c r="D74" s="55">
        <v>148.8</v>
      </c>
      <c r="E74" s="55">
        <f t="shared" si="2"/>
        <v>111.6</v>
      </c>
      <c r="F74" s="32">
        <v>20</v>
      </c>
      <c r="G74" s="32">
        <f t="shared" si="3"/>
        <v>2232</v>
      </c>
      <c r="H74" s="96"/>
    </row>
    <row r="75" s="1" customFormat="1" ht="24" customHeight="1" spans="1:8">
      <c r="A75" s="29">
        <v>66</v>
      </c>
      <c r="B75" s="52" t="s">
        <v>87</v>
      </c>
      <c r="C75" s="97" t="s">
        <v>101</v>
      </c>
      <c r="D75" s="55">
        <v>171.6</v>
      </c>
      <c r="E75" s="55">
        <v>128.7</v>
      </c>
      <c r="F75" s="32">
        <v>20</v>
      </c>
      <c r="G75" s="32">
        <f t="shared" si="3"/>
        <v>2574</v>
      </c>
      <c r="H75" s="96"/>
    </row>
    <row r="76" s="1" customFormat="1" ht="24" customHeight="1" spans="1:8">
      <c r="A76" s="29">
        <v>67</v>
      </c>
      <c r="B76" s="52" t="s">
        <v>87</v>
      </c>
      <c r="C76" s="97" t="s">
        <v>102</v>
      </c>
      <c r="D76" s="55">
        <v>140.16</v>
      </c>
      <c r="E76" s="55">
        <f>D76*0.75</f>
        <v>105.12</v>
      </c>
      <c r="F76" s="32">
        <v>20</v>
      </c>
      <c r="G76" s="32">
        <f t="shared" si="3"/>
        <v>2102.4</v>
      </c>
      <c r="H76" s="96"/>
    </row>
    <row r="77" s="1" customFormat="1" ht="24" customHeight="1" spans="1:8">
      <c r="A77" s="29">
        <v>68</v>
      </c>
      <c r="B77" s="29" t="s">
        <v>103</v>
      </c>
      <c r="C77" s="60" t="s">
        <v>104</v>
      </c>
      <c r="D77" s="57">
        <v>240</v>
      </c>
      <c r="E77" s="58">
        <v>180</v>
      </c>
      <c r="F77" s="32">
        <v>20</v>
      </c>
      <c r="G77" s="32">
        <f t="shared" si="3"/>
        <v>3600</v>
      </c>
      <c r="H77" s="44" t="s">
        <v>105</v>
      </c>
    </row>
    <row r="78" s="1" customFormat="1" ht="24" customHeight="1" spans="1:8">
      <c r="A78" s="29">
        <v>69</v>
      </c>
      <c r="B78" s="29" t="s">
        <v>103</v>
      </c>
      <c r="C78" s="58" t="s">
        <v>106</v>
      </c>
      <c r="D78" s="57">
        <v>124.5</v>
      </c>
      <c r="E78" s="58">
        <v>93</v>
      </c>
      <c r="F78" s="32">
        <v>20</v>
      </c>
      <c r="G78" s="32">
        <f t="shared" si="3"/>
        <v>1860</v>
      </c>
      <c r="H78" s="44" t="s">
        <v>105</v>
      </c>
    </row>
    <row r="79" s="1" customFormat="1" ht="24" customHeight="1" spans="1:8">
      <c r="A79" s="29">
        <v>70</v>
      </c>
      <c r="B79" s="29" t="s">
        <v>103</v>
      </c>
      <c r="C79" s="58" t="s">
        <v>107</v>
      </c>
      <c r="D79" s="57">
        <v>157.5</v>
      </c>
      <c r="E79" s="58">
        <v>118</v>
      </c>
      <c r="F79" s="32">
        <v>20</v>
      </c>
      <c r="G79" s="32">
        <f t="shared" si="3"/>
        <v>2360</v>
      </c>
      <c r="H79" s="44" t="s">
        <v>105</v>
      </c>
    </row>
    <row r="80" s="1" customFormat="1" ht="24" customHeight="1" spans="1:8">
      <c r="A80" s="29">
        <v>71</v>
      </c>
      <c r="B80" s="29" t="s">
        <v>103</v>
      </c>
      <c r="C80" s="56" t="s">
        <v>108</v>
      </c>
      <c r="D80" s="57">
        <v>48</v>
      </c>
      <c r="E80" s="58">
        <v>36</v>
      </c>
      <c r="F80" s="32">
        <v>20</v>
      </c>
      <c r="G80" s="32">
        <f t="shared" si="3"/>
        <v>720</v>
      </c>
      <c r="H80" s="44" t="s">
        <v>105</v>
      </c>
    </row>
    <row r="81" s="1" customFormat="1" ht="24" customHeight="1" spans="1:8">
      <c r="A81" s="29">
        <v>72</v>
      </c>
      <c r="B81" s="29" t="s">
        <v>103</v>
      </c>
      <c r="C81" s="56" t="s">
        <v>109</v>
      </c>
      <c r="D81" s="57">
        <v>343.2</v>
      </c>
      <c r="E81" s="58">
        <f>D81*0.75</f>
        <v>257.4</v>
      </c>
      <c r="F81" s="32">
        <v>20</v>
      </c>
      <c r="G81" s="32">
        <f t="shared" si="3"/>
        <v>5148</v>
      </c>
      <c r="H81" s="44" t="s">
        <v>105</v>
      </c>
    </row>
    <row r="82" s="1" customFormat="1" ht="24" customHeight="1" spans="1:8">
      <c r="A82" s="29">
        <v>73</v>
      </c>
      <c r="B82" s="29" t="s">
        <v>103</v>
      </c>
      <c r="C82" s="56" t="s">
        <v>110</v>
      </c>
      <c r="D82" s="57">
        <v>230</v>
      </c>
      <c r="E82" s="58">
        <f>D82*0.75</f>
        <v>172.5</v>
      </c>
      <c r="F82" s="32">
        <v>20</v>
      </c>
      <c r="G82" s="32">
        <f t="shared" si="3"/>
        <v>3450</v>
      </c>
      <c r="H82" s="44" t="s">
        <v>105</v>
      </c>
    </row>
    <row r="83" s="1" customFormat="1" ht="24" customHeight="1" spans="1:8">
      <c r="A83" s="33">
        <v>74</v>
      </c>
      <c r="B83" s="33" t="s">
        <v>103</v>
      </c>
      <c r="C83" s="89" t="s">
        <v>111</v>
      </c>
      <c r="D83" s="57">
        <v>98</v>
      </c>
      <c r="E83" s="58">
        <v>73.5</v>
      </c>
      <c r="F83" s="32">
        <v>20</v>
      </c>
      <c r="G83" s="32">
        <f t="shared" si="3"/>
        <v>1470</v>
      </c>
      <c r="H83" s="44" t="s">
        <v>105</v>
      </c>
    </row>
    <row r="84" s="1" customFormat="1" ht="24" customHeight="1" spans="1:8">
      <c r="A84" s="36"/>
      <c r="B84" s="36"/>
      <c r="C84" s="98"/>
      <c r="D84" s="57">
        <v>100.8</v>
      </c>
      <c r="E84" s="58">
        <v>75.6</v>
      </c>
      <c r="F84" s="32">
        <v>20</v>
      </c>
      <c r="G84" s="32">
        <f t="shared" si="3"/>
        <v>1512</v>
      </c>
      <c r="H84" s="44" t="s">
        <v>105</v>
      </c>
    </row>
    <row r="85" s="1" customFormat="1" ht="24" customHeight="1" spans="1:8">
      <c r="A85" s="29">
        <v>75</v>
      </c>
      <c r="B85" s="29" t="s">
        <v>103</v>
      </c>
      <c r="C85" s="99" t="s">
        <v>112</v>
      </c>
      <c r="D85" s="57">
        <v>184.8</v>
      </c>
      <c r="E85" s="57">
        <v>138.6</v>
      </c>
      <c r="F85" s="32">
        <v>20</v>
      </c>
      <c r="G85" s="32">
        <f t="shared" si="3"/>
        <v>2772</v>
      </c>
      <c r="H85" s="44"/>
    </row>
    <row r="86" s="1" customFormat="1" ht="24" customHeight="1" spans="1:8">
      <c r="A86" s="29">
        <v>76</v>
      </c>
      <c r="B86" s="29" t="s">
        <v>113</v>
      </c>
      <c r="C86" s="32" t="s">
        <v>114</v>
      </c>
      <c r="D86" s="38" t="s">
        <v>115</v>
      </c>
      <c r="E86" s="55">
        <v>107.7375</v>
      </c>
      <c r="F86" s="32">
        <v>20</v>
      </c>
      <c r="G86" s="32">
        <f t="shared" si="3"/>
        <v>2154.75</v>
      </c>
      <c r="H86" s="32"/>
    </row>
    <row r="87" s="1" customFormat="1" ht="24" customHeight="1" spans="1:8">
      <c r="A87" s="29">
        <v>77</v>
      </c>
      <c r="B87" s="29" t="s">
        <v>113</v>
      </c>
      <c r="C87" s="63" t="s">
        <v>116</v>
      </c>
      <c r="D87" s="100" t="s">
        <v>117</v>
      </c>
      <c r="E87" s="55">
        <v>86.3925</v>
      </c>
      <c r="F87" s="32">
        <v>20</v>
      </c>
      <c r="G87" s="32">
        <f t="shared" si="3"/>
        <v>1727.85</v>
      </c>
      <c r="H87" s="32"/>
    </row>
    <row r="88" s="1" customFormat="1" ht="24" customHeight="1" spans="1:8">
      <c r="A88" s="29">
        <v>78</v>
      </c>
      <c r="B88" s="29" t="s">
        <v>113</v>
      </c>
      <c r="C88" s="63" t="s">
        <v>118</v>
      </c>
      <c r="D88" s="38" t="s">
        <v>119</v>
      </c>
      <c r="E88" s="55">
        <v>65.47</v>
      </c>
      <c r="F88" s="32">
        <v>20</v>
      </c>
      <c r="G88" s="32">
        <f t="shared" si="3"/>
        <v>1309.4</v>
      </c>
      <c r="H88" s="32"/>
    </row>
    <row r="89" s="1" customFormat="1" ht="24" customHeight="1" spans="1:8">
      <c r="A89" s="29">
        <v>79</v>
      </c>
      <c r="B89" s="29" t="s">
        <v>113</v>
      </c>
      <c r="C89" s="63" t="s">
        <v>120</v>
      </c>
      <c r="D89" s="38" t="s">
        <v>121</v>
      </c>
      <c r="E89" s="55">
        <v>71.8</v>
      </c>
      <c r="F89" s="32">
        <v>20</v>
      </c>
      <c r="G89" s="32">
        <f t="shared" si="3"/>
        <v>1436</v>
      </c>
      <c r="H89" s="32"/>
    </row>
    <row r="90" s="1" customFormat="1" ht="24" customHeight="1" spans="1:8">
      <c r="A90" s="29">
        <v>80</v>
      </c>
      <c r="B90" s="29" t="s">
        <v>113</v>
      </c>
      <c r="C90" s="63" t="s">
        <v>122</v>
      </c>
      <c r="D90" s="62" t="s">
        <v>123</v>
      </c>
      <c r="E90" s="55">
        <v>210.9</v>
      </c>
      <c r="F90" s="32">
        <v>20</v>
      </c>
      <c r="G90" s="32">
        <f t="shared" si="3"/>
        <v>4218</v>
      </c>
      <c r="H90" s="32"/>
    </row>
    <row r="91" s="1" customFormat="1" ht="24" customHeight="1" spans="1:8">
      <c r="A91" s="29">
        <v>81</v>
      </c>
      <c r="B91" s="29" t="s">
        <v>113</v>
      </c>
      <c r="C91" s="63" t="s">
        <v>124</v>
      </c>
      <c r="D91" s="38" t="s">
        <v>125</v>
      </c>
      <c r="E91" s="55">
        <v>103.16</v>
      </c>
      <c r="F91" s="32">
        <v>20</v>
      </c>
      <c r="G91" s="32">
        <f t="shared" si="3"/>
        <v>2063.2</v>
      </c>
      <c r="H91" s="32"/>
    </row>
    <row r="92" s="1" customFormat="1" ht="24" customHeight="1" spans="1:8">
      <c r="A92" s="29">
        <v>82</v>
      </c>
      <c r="B92" s="29" t="s">
        <v>113</v>
      </c>
      <c r="C92" s="95" t="s">
        <v>126</v>
      </c>
      <c r="D92" s="38" t="s">
        <v>127</v>
      </c>
      <c r="E92" s="55">
        <v>285.88</v>
      </c>
      <c r="F92" s="32">
        <v>20</v>
      </c>
      <c r="G92" s="32">
        <f t="shared" si="3"/>
        <v>5717.6</v>
      </c>
      <c r="H92" s="32"/>
    </row>
    <row r="93" s="1" customFormat="1" ht="24" customHeight="1" spans="1:8">
      <c r="A93" s="29">
        <v>83</v>
      </c>
      <c r="B93" s="29" t="s">
        <v>113</v>
      </c>
      <c r="C93" s="95" t="s">
        <v>128</v>
      </c>
      <c r="D93" s="38" t="s">
        <v>129</v>
      </c>
      <c r="E93" s="55">
        <v>99.45</v>
      </c>
      <c r="F93" s="32">
        <v>20</v>
      </c>
      <c r="G93" s="32">
        <f t="shared" si="3"/>
        <v>1989</v>
      </c>
      <c r="H93" s="32"/>
    </row>
    <row r="94" s="1" customFormat="1" ht="24" customHeight="1" spans="1:8">
      <c r="A94" s="29">
        <v>84</v>
      </c>
      <c r="B94" s="29" t="s">
        <v>113</v>
      </c>
      <c r="C94" s="95" t="s">
        <v>130</v>
      </c>
      <c r="D94" s="38" t="s">
        <v>131</v>
      </c>
      <c r="E94" s="55">
        <v>59.85</v>
      </c>
      <c r="F94" s="32">
        <v>20</v>
      </c>
      <c r="G94" s="32">
        <f t="shared" si="3"/>
        <v>1197</v>
      </c>
      <c r="H94" s="32"/>
    </row>
    <row r="95" s="1" customFormat="1" ht="24" customHeight="1" spans="1:8">
      <c r="A95" s="29">
        <v>85</v>
      </c>
      <c r="B95" s="29" t="s">
        <v>113</v>
      </c>
      <c r="C95" s="95" t="s">
        <v>132</v>
      </c>
      <c r="D95" s="38" t="s">
        <v>133</v>
      </c>
      <c r="E95" s="55">
        <v>65.62</v>
      </c>
      <c r="F95" s="32">
        <v>20</v>
      </c>
      <c r="G95" s="32">
        <f t="shared" si="3"/>
        <v>1312.4</v>
      </c>
      <c r="H95" s="32"/>
    </row>
    <row r="96" s="1" customFormat="1" ht="24" customHeight="1" spans="1:8">
      <c r="A96" s="29">
        <v>86</v>
      </c>
      <c r="B96" s="29" t="s">
        <v>113</v>
      </c>
      <c r="C96" s="95" t="s">
        <v>134</v>
      </c>
      <c r="D96" s="38" t="s">
        <v>135</v>
      </c>
      <c r="E96" s="55">
        <v>48.38</v>
      </c>
      <c r="F96" s="32">
        <v>20</v>
      </c>
      <c r="G96" s="32">
        <f t="shared" si="3"/>
        <v>967.6</v>
      </c>
      <c r="H96" s="32"/>
    </row>
    <row r="97" s="1" customFormat="1" ht="24" customHeight="1" spans="1:8">
      <c r="A97" s="29">
        <v>87</v>
      </c>
      <c r="B97" s="29" t="s">
        <v>113</v>
      </c>
      <c r="C97" s="63" t="s">
        <v>136</v>
      </c>
      <c r="D97" s="62" t="s">
        <v>137</v>
      </c>
      <c r="E97" s="55">
        <v>70.1</v>
      </c>
      <c r="F97" s="32">
        <v>20</v>
      </c>
      <c r="G97" s="32">
        <f t="shared" si="3"/>
        <v>1402</v>
      </c>
      <c r="H97" s="32"/>
    </row>
    <row r="98" s="1" customFormat="1" ht="24" customHeight="1" spans="1:8">
      <c r="A98" s="29">
        <v>88</v>
      </c>
      <c r="B98" s="29" t="s">
        <v>113</v>
      </c>
      <c r="C98" s="95" t="s">
        <v>138</v>
      </c>
      <c r="D98" s="38" t="s">
        <v>139</v>
      </c>
      <c r="E98" s="55">
        <v>164.16</v>
      </c>
      <c r="F98" s="32">
        <v>20</v>
      </c>
      <c r="G98" s="32">
        <f t="shared" si="3"/>
        <v>3283.2</v>
      </c>
      <c r="H98" s="32"/>
    </row>
    <row r="99" s="1" customFormat="1" ht="24" customHeight="1" spans="1:8">
      <c r="A99" s="29">
        <v>89</v>
      </c>
      <c r="B99" s="29" t="s">
        <v>113</v>
      </c>
      <c r="C99" s="44" t="s">
        <v>140</v>
      </c>
      <c r="D99" s="45" t="s">
        <v>141</v>
      </c>
      <c r="E99" s="55">
        <v>265.03</v>
      </c>
      <c r="F99" s="32">
        <v>20</v>
      </c>
      <c r="G99" s="32">
        <f t="shared" si="3"/>
        <v>5300.6</v>
      </c>
      <c r="H99" s="32"/>
    </row>
    <row r="100" s="1" customFormat="1" ht="24" customHeight="1" spans="1:8">
      <c r="A100" s="29">
        <v>90</v>
      </c>
      <c r="B100" s="29" t="s">
        <v>113</v>
      </c>
      <c r="C100" s="44" t="s">
        <v>142</v>
      </c>
      <c r="D100" s="45" t="s">
        <v>143</v>
      </c>
      <c r="E100" s="55">
        <v>50.08</v>
      </c>
      <c r="F100" s="32">
        <v>20</v>
      </c>
      <c r="G100" s="32">
        <f t="shared" si="3"/>
        <v>1001.6</v>
      </c>
      <c r="H100" s="32"/>
    </row>
    <row r="101" s="1" customFormat="1" ht="24" customHeight="1" spans="1:8">
      <c r="A101" s="29">
        <v>91</v>
      </c>
      <c r="B101" s="29" t="s">
        <v>113</v>
      </c>
      <c r="C101" s="44" t="s">
        <v>144</v>
      </c>
      <c r="D101" s="45" t="s">
        <v>145</v>
      </c>
      <c r="E101" s="55">
        <v>21.42</v>
      </c>
      <c r="F101" s="32">
        <v>20</v>
      </c>
      <c r="G101" s="32">
        <f t="shared" si="3"/>
        <v>428.4</v>
      </c>
      <c r="H101" s="32"/>
    </row>
    <row r="102" s="1" customFormat="1" ht="24" customHeight="1" spans="1:8">
      <c r="A102" s="29">
        <v>92</v>
      </c>
      <c r="B102" s="29" t="s">
        <v>146</v>
      </c>
      <c r="C102" s="58" t="s">
        <v>147</v>
      </c>
      <c r="D102" s="67">
        <v>124</v>
      </c>
      <c r="E102" s="55">
        <v>93</v>
      </c>
      <c r="F102" s="32">
        <v>20</v>
      </c>
      <c r="G102" s="32">
        <f t="shared" si="3"/>
        <v>1860</v>
      </c>
      <c r="H102" s="32"/>
    </row>
    <row r="103" s="1" customFormat="1" ht="24" customHeight="1" spans="1:8">
      <c r="A103" s="29">
        <v>93</v>
      </c>
      <c r="B103" s="29" t="s">
        <v>146</v>
      </c>
      <c r="C103" s="58" t="s">
        <v>148</v>
      </c>
      <c r="D103" s="67">
        <v>148</v>
      </c>
      <c r="E103" s="55">
        <v>111</v>
      </c>
      <c r="F103" s="32">
        <v>20</v>
      </c>
      <c r="G103" s="32">
        <f t="shared" si="3"/>
        <v>2220</v>
      </c>
      <c r="H103" s="32"/>
    </row>
    <row r="104" s="1" customFormat="1" ht="24" customHeight="1" spans="1:8">
      <c r="A104" s="29">
        <v>94</v>
      </c>
      <c r="B104" s="29" t="s">
        <v>146</v>
      </c>
      <c r="C104" s="58" t="s">
        <v>149</v>
      </c>
      <c r="D104" s="67">
        <v>236</v>
      </c>
      <c r="E104" s="55">
        <v>177</v>
      </c>
      <c r="F104" s="32">
        <v>20</v>
      </c>
      <c r="G104" s="32">
        <f t="shared" si="3"/>
        <v>3540</v>
      </c>
      <c r="H104" s="32"/>
    </row>
    <row r="105" s="1" customFormat="1" ht="24" customHeight="1" spans="1:8">
      <c r="A105" s="29">
        <v>95</v>
      </c>
      <c r="B105" s="29" t="s">
        <v>146</v>
      </c>
      <c r="C105" s="56" t="s">
        <v>150</v>
      </c>
      <c r="D105" s="68">
        <v>214</v>
      </c>
      <c r="E105" s="55">
        <v>160.5</v>
      </c>
      <c r="F105" s="32">
        <v>20</v>
      </c>
      <c r="G105" s="32">
        <f t="shared" si="3"/>
        <v>3210</v>
      </c>
      <c r="H105" s="32"/>
    </row>
    <row r="106" s="1" customFormat="1" ht="24" customHeight="1" spans="1:8">
      <c r="A106" s="29">
        <v>96</v>
      </c>
      <c r="B106" s="29" t="s">
        <v>146</v>
      </c>
      <c r="C106" s="56" t="s">
        <v>151</v>
      </c>
      <c r="D106" s="68">
        <v>107</v>
      </c>
      <c r="E106" s="55">
        <v>80.25</v>
      </c>
      <c r="F106" s="32">
        <v>20</v>
      </c>
      <c r="G106" s="32">
        <f t="shared" si="3"/>
        <v>1605</v>
      </c>
      <c r="H106" s="32"/>
    </row>
    <row r="107" s="1" customFormat="1" ht="24" customHeight="1" spans="1:8">
      <c r="A107" s="29">
        <v>97</v>
      </c>
      <c r="B107" s="29" t="s">
        <v>146</v>
      </c>
      <c r="C107" s="56" t="s">
        <v>152</v>
      </c>
      <c r="D107" s="101">
        <v>125</v>
      </c>
      <c r="E107" s="55">
        <v>93.75</v>
      </c>
      <c r="F107" s="32">
        <v>20</v>
      </c>
      <c r="G107" s="32">
        <f t="shared" si="3"/>
        <v>1875</v>
      </c>
      <c r="H107" s="32"/>
    </row>
    <row r="108" s="1" customFormat="1" ht="24" customHeight="1" spans="1:8">
      <c r="A108" s="33">
        <v>98</v>
      </c>
      <c r="B108" s="33" t="s">
        <v>146</v>
      </c>
      <c r="C108" s="89" t="s">
        <v>153</v>
      </c>
      <c r="D108" s="38">
        <v>245</v>
      </c>
      <c r="E108" s="55">
        <v>183.75</v>
      </c>
      <c r="F108" s="32">
        <v>20</v>
      </c>
      <c r="G108" s="32">
        <f t="shared" si="3"/>
        <v>3675</v>
      </c>
      <c r="H108" s="32"/>
    </row>
    <row r="109" s="1" customFormat="1" ht="24" customHeight="1" spans="1:8">
      <c r="A109" s="36"/>
      <c r="B109" s="36"/>
      <c r="C109" s="98"/>
      <c r="D109" s="38">
        <v>135</v>
      </c>
      <c r="E109" s="55">
        <v>101.25</v>
      </c>
      <c r="F109" s="32">
        <v>20</v>
      </c>
      <c r="G109" s="32">
        <f t="shared" si="3"/>
        <v>2025</v>
      </c>
      <c r="H109" s="32"/>
    </row>
    <row r="110" s="1" customFormat="1" ht="24" customHeight="1" spans="1:8">
      <c r="A110" s="33">
        <v>99</v>
      </c>
      <c r="B110" s="33" t="s">
        <v>146</v>
      </c>
      <c r="C110" s="89" t="s">
        <v>154</v>
      </c>
      <c r="D110" s="38">
        <v>161</v>
      </c>
      <c r="E110" s="55">
        <v>120.75</v>
      </c>
      <c r="F110" s="32">
        <v>20</v>
      </c>
      <c r="G110" s="32">
        <f t="shared" si="3"/>
        <v>2415</v>
      </c>
      <c r="H110" s="32"/>
    </row>
    <row r="111" s="1" customFormat="1" ht="24" customHeight="1" spans="1:8">
      <c r="A111" s="36"/>
      <c r="B111" s="36"/>
      <c r="C111" s="98"/>
      <c r="D111" s="38">
        <v>51</v>
      </c>
      <c r="E111" s="55">
        <v>38.25</v>
      </c>
      <c r="F111" s="32">
        <v>20</v>
      </c>
      <c r="G111" s="32">
        <f t="shared" si="3"/>
        <v>765</v>
      </c>
      <c r="H111" s="32"/>
    </row>
    <row r="112" s="2" customFormat="1" ht="24" customHeight="1" spans="1:8">
      <c r="A112" s="72" t="s">
        <v>155</v>
      </c>
      <c r="B112" s="73"/>
      <c r="C112" s="74"/>
      <c r="D112" s="102"/>
      <c r="E112" s="102">
        <f>SUM(E6:E111)</f>
        <v>13172.132</v>
      </c>
      <c r="F112" s="24"/>
      <c r="G112" s="24">
        <f>SUM(G6:G111)</f>
        <v>263442.64</v>
      </c>
      <c r="H112" s="24"/>
    </row>
    <row r="113" s="1" customFormat="1" spans="1:8">
      <c r="A113" s="81"/>
      <c r="B113" s="81"/>
      <c r="C113" s="81"/>
      <c r="D113" s="82"/>
      <c r="E113" s="82"/>
      <c r="F113" s="103"/>
      <c r="G113" s="81"/>
      <c r="H113" s="81"/>
    </row>
  </sheetData>
  <mergeCells count="30">
    <mergeCell ref="A1:H1"/>
    <mergeCell ref="A2:H2"/>
    <mergeCell ref="A3:H3"/>
    <mergeCell ref="A112:C112"/>
    <mergeCell ref="A4:A5"/>
    <mergeCell ref="A8:A9"/>
    <mergeCell ref="A10:A12"/>
    <mergeCell ref="A13:A14"/>
    <mergeCell ref="A83:A84"/>
    <mergeCell ref="A108:A109"/>
    <mergeCell ref="A110:A111"/>
    <mergeCell ref="B4:B5"/>
    <mergeCell ref="B8:B9"/>
    <mergeCell ref="B10:B12"/>
    <mergeCell ref="B13:B14"/>
    <mergeCell ref="B83:B84"/>
    <mergeCell ref="B108:B109"/>
    <mergeCell ref="B110:B111"/>
    <mergeCell ref="C4:C5"/>
    <mergeCell ref="C8:C9"/>
    <mergeCell ref="C10:C12"/>
    <mergeCell ref="C13:C14"/>
    <mergeCell ref="C83:C84"/>
    <mergeCell ref="C108:C109"/>
    <mergeCell ref="C110:C111"/>
    <mergeCell ref="D4:D5"/>
    <mergeCell ref="E4:E5"/>
    <mergeCell ref="F4:F5"/>
    <mergeCell ref="G4:G5"/>
    <mergeCell ref="H4:H5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5"/>
  <sheetViews>
    <sheetView workbookViewId="0">
      <selection activeCell="A3" sqref="A3:H3"/>
    </sheetView>
  </sheetViews>
  <sheetFormatPr defaultColWidth="9" defaultRowHeight="13.5"/>
  <cols>
    <col min="1" max="1" width="6.5" style="1" customWidth="1"/>
    <col min="2" max="2" width="7.88333333333333" style="1" customWidth="1"/>
    <col min="3" max="3" width="11.25" style="1" customWidth="1"/>
    <col min="4" max="4" width="20.6333333333333" style="17" customWidth="1"/>
    <col min="5" max="5" width="14.5" style="17" customWidth="1"/>
    <col min="6" max="6" width="17.6666666666667" style="1" customWidth="1"/>
    <col min="7" max="7" width="17.4416666666667" style="1" customWidth="1"/>
    <col min="8" max="8" width="13.1333333333333" style="1" customWidth="1"/>
    <col min="9" max="16384" width="9" style="1"/>
  </cols>
  <sheetData>
    <row r="1" s="1" customFormat="1" ht="17.1" customHeight="1" spans="1:8">
      <c r="A1" s="18"/>
      <c r="B1" s="18"/>
      <c r="C1" s="18"/>
      <c r="D1" s="19"/>
      <c r="E1" s="19"/>
      <c r="F1" s="18"/>
      <c r="G1" s="18"/>
      <c r="H1" s="18"/>
    </row>
    <row r="2" s="1" customFormat="1" ht="29" customHeight="1" spans="1:8">
      <c r="A2" s="20" t="s">
        <v>156</v>
      </c>
      <c r="B2" s="20"/>
      <c r="C2" s="20"/>
      <c r="D2" s="21"/>
      <c r="E2" s="21"/>
      <c r="F2" s="20"/>
      <c r="G2" s="20"/>
      <c r="H2" s="20"/>
    </row>
    <row r="3" s="1" customFormat="1" ht="21" customHeight="1" spans="1:8">
      <c r="A3" s="22" t="s">
        <v>157</v>
      </c>
      <c r="B3" s="22"/>
      <c r="C3" s="22"/>
      <c r="D3" s="23"/>
      <c r="E3" s="23"/>
      <c r="F3" s="22"/>
      <c r="G3" s="22"/>
      <c r="H3" s="22"/>
    </row>
    <row r="4" s="1" customFormat="1" spans="1:8">
      <c r="A4" s="24" t="s">
        <v>2</v>
      </c>
      <c r="B4" s="24" t="s">
        <v>3</v>
      </c>
      <c r="C4" s="24" t="s">
        <v>4</v>
      </c>
      <c r="D4" s="25" t="s">
        <v>5</v>
      </c>
      <c r="E4" s="25" t="s">
        <v>6</v>
      </c>
      <c r="F4" s="26" t="s">
        <v>7</v>
      </c>
      <c r="G4" s="26" t="s">
        <v>8</v>
      </c>
      <c r="H4" s="27" t="s">
        <v>9</v>
      </c>
    </row>
    <row r="5" s="1" customFormat="1" ht="25" customHeight="1" spans="1:8">
      <c r="A5" s="24"/>
      <c r="B5" s="24"/>
      <c r="C5" s="24"/>
      <c r="D5" s="25"/>
      <c r="E5" s="25"/>
      <c r="F5" s="28"/>
      <c r="G5" s="28"/>
      <c r="H5" s="27"/>
    </row>
    <row r="6" s="1" customFormat="1" ht="24" customHeight="1" spans="1:8">
      <c r="A6" s="29">
        <v>1</v>
      </c>
      <c r="B6" s="29" t="s">
        <v>10</v>
      </c>
      <c r="C6" s="30" t="s">
        <v>158</v>
      </c>
      <c r="D6" s="31" t="s">
        <v>159</v>
      </c>
      <c r="E6" s="31">
        <v>65.47</v>
      </c>
      <c r="F6" s="32">
        <v>20</v>
      </c>
      <c r="G6" s="32">
        <f>E6*F6</f>
        <v>1309.4</v>
      </c>
      <c r="H6" s="32"/>
    </row>
    <row r="7" s="16" customFormat="1" ht="24" customHeight="1" spans="1:10">
      <c r="A7" s="33">
        <v>2</v>
      </c>
      <c r="B7" s="33" t="s">
        <v>10</v>
      </c>
      <c r="C7" s="34" t="s">
        <v>160</v>
      </c>
      <c r="D7" s="31" t="s">
        <v>161</v>
      </c>
      <c r="E7" s="31">
        <v>50.23</v>
      </c>
      <c r="F7" s="32">
        <v>20</v>
      </c>
      <c r="G7" s="32">
        <f t="shared" ref="G7:G38" si="0">E7*F7</f>
        <v>1004.6</v>
      </c>
      <c r="H7" s="35"/>
      <c r="J7" s="1"/>
    </row>
    <row r="8" s="16" customFormat="1" ht="24" customHeight="1" spans="1:10">
      <c r="A8" s="36"/>
      <c r="B8" s="36"/>
      <c r="C8" s="34"/>
      <c r="D8" s="31" t="s">
        <v>162</v>
      </c>
      <c r="E8" s="31">
        <v>131.22</v>
      </c>
      <c r="F8" s="32">
        <v>20</v>
      </c>
      <c r="G8" s="32">
        <f t="shared" si="0"/>
        <v>2624.4</v>
      </c>
      <c r="H8" s="35"/>
      <c r="J8" s="1"/>
    </row>
    <row r="9" s="1" customFormat="1" ht="24" customHeight="1" spans="1:8">
      <c r="A9" s="29">
        <v>3</v>
      </c>
      <c r="B9" s="29" t="s">
        <v>10</v>
      </c>
      <c r="C9" s="32" t="s">
        <v>163</v>
      </c>
      <c r="D9" s="37" t="s">
        <v>164</v>
      </c>
      <c r="E9" s="31">
        <v>1590</v>
      </c>
      <c r="F9" s="32">
        <v>20</v>
      </c>
      <c r="G9" s="32">
        <f t="shared" si="0"/>
        <v>31800</v>
      </c>
      <c r="H9" s="32"/>
    </row>
    <row r="10" s="1" customFormat="1" ht="24" customHeight="1" spans="1:8">
      <c r="A10" s="29">
        <v>4</v>
      </c>
      <c r="B10" s="29" t="s">
        <v>29</v>
      </c>
      <c r="C10" s="30" t="s">
        <v>165</v>
      </c>
      <c r="D10" s="38">
        <v>149</v>
      </c>
      <c r="E10" s="39">
        <v>112</v>
      </c>
      <c r="F10" s="32">
        <v>20</v>
      </c>
      <c r="G10" s="32">
        <f t="shared" si="0"/>
        <v>2240</v>
      </c>
      <c r="H10" s="40" t="s">
        <v>105</v>
      </c>
    </row>
    <row r="11" s="1" customFormat="1" ht="24" customHeight="1" spans="1:8">
      <c r="A11" s="29">
        <v>5</v>
      </c>
      <c r="B11" s="29" t="s">
        <v>29</v>
      </c>
      <c r="C11" s="30" t="s">
        <v>166</v>
      </c>
      <c r="D11" s="41">
        <v>750</v>
      </c>
      <c r="E11" s="39">
        <v>563</v>
      </c>
      <c r="F11" s="32">
        <v>20</v>
      </c>
      <c r="G11" s="32">
        <f t="shared" si="0"/>
        <v>11260</v>
      </c>
      <c r="H11" s="40"/>
    </row>
    <row r="12" s="1" customFormat="1" ht="24" customHeight="1" spans="1:8">
      <c r="A12" s="29">
        <v>6</v>
      </c>
      <c r="B12" s="29" t="s">
        <v>29</v>
      </c>
      <c r="C12" s="30" t="s">
        <v>167</v>
      </c>
      <c r="D12" s="38">
        <v>568</v>
      </c>
      <c r="E12" s="39">
        <v>426</v>
      </c>
      <c r="F12" s="32">
        <v>20</v>
      </c>
      <c r="G12" s="32">
        <f t="shared" si="0"/>
        <v>8520</v>
      </c>
      <c r="H12" s="40"/>
    </row>
    <row r="13" s="1" customFormat="1" ht="24" customHeight="1" spans="1:8">
      <c r="A13" s="29">
        <v>7</v>
      </c>
      <c r="B13" s="29" t="s">
        <v>29</v>
      </c>
      <c r="C13" s="30" t="s">
        <v>168</v>
      </c>
      <c r="D13" s="38">
        <v>89</v>
      </c>
      <c r="E13" s="39">
        <v>67</v>
      </c>
      <c r="F13" s="32">
        <v>20</v>
      </c>
      <c r="G13" s="32">
        <f t="shared" si="0"/>
        <v>1340</v>
      </c>
      <c r="H13" s="40"/>
    </row>
    <row r="14" s="1" customFormat="1" ht="24" customHeight="1" spans="1:8">
      <c r="A14" s="29">
        <v>8</v>
      </c>
      <c r="B14" s="29" t="s">
        <v>29</v>
      </c>
      <c r="C14" s="30" t="s">
        <v>169</v>
      </c>
      <c r="D14" s="38">
        <v>854</v>
      </c>
      <c r="E14" s="39">
        <v>641</v>
      </c>
      <c r="F14" s="32">
        <v>20</v>
      </c>
      <c r="G14" s="32">
        <f t="shared" si="0"/>
        <v>12820</v>
      </c>
      <c r="H14" s="40"/>
    </row>
    <row r="15" s="1" customFormat="1" ht="24" customHeight="1" spans="1:8">
      <c r="A15" s="29">
        <v>9</v>
      </c>
      <c r="B15" s="29" t="s">
        <v>29</v>
      </c>
      <c r="C15" s="30" t="s">
        <v>170</v>
      </c>
      <c r="D15" s="38">
        <v>205</v>
      </c>
      <c r="E15" s="39">
        <v>154</v>
      </c>
      <c r="F15" s="32">
        <v>20</v>
      </c>
      <c r="G15" s="32">
        <f t="shared" si="0"/>
        <v>3080</v>
      </c>
      <c r="H15" s="40"/>
    </row>
    <row r="16" s="1" customFormat="1" ht="24" customHeight="1" spans="1:8">
      <c r="A16" s="29">
        <v>10</v>
      </c>
      <c r="B16" s="29" t="s">
        <v>29</v>
      </c>
      <c r="C16" s="30" t="s">
        <v>171</v>
      </c>
      <c r="D16" s="38">
        <v>107</v>
      </c>
      <c r="E16" s="39">
        <v>80</v>
      </c>
      <c r="F16" s="32">
        <v>20</v>
      </c>
      <c r="G16" s="32">
        <f t="shared" si="0"/>
        <v>1600</v>
      </c>
      <c r="H16" s="40"/>
    </row>
    <row r="17" s="1" customFormat="1" ht="24" customHeight="1" spans="1:8">
      <c r="A17" s="29">
        <v>11</v>
      </c>
      <c r="B17" s="29" t="s">
        <v>29</v>
      </c>
      <c r="C17" s="30" t="s">
        <v>172</v>
      </c>
      <c r="D17" s="38">
        <v>184</v>
      </c>
      <c r="E17" s="39">
        <v>138</v>
      </c>
      <c r="F17" s="32">
        <v>20</v>
      </c>
      <c r="G17" s="32">
        <f t="shared" si="0"/>
        <v>2760</v>
      </c>
      <c r="H17" s="40"/>
    </row>
    <row r="18" s="1" customFormat="1" ht="24" customHeight="1" spans="1:8">
      <c r="A18" s="29">
        <v>12</v>
      </c>
      <c r="B18" s="29" t="s">
        <v>29</v>
      </c>
      <c r="C18" s="30" t="s">
        <v>173</v>
      </c>
      <c r="D18" s="38">
        <v>233</v>
      </c>
      <c r="E18" s="39">
        <v>175</v>
      </c>
      <c r="F18" s="32">
        <v>20</v>
      </c>
      <c r="G18" s="32">
        <f t="shared" si="0"/>
        <v>3500</v>
      </c>
      <c r="H18" s="40"/>
    </row>
    <row r="19" s="1" customFormat="1" ht="24" customHeight="1" spans="1:8">
      <c r="A19" s="29">
        <v>13</v>
      </c>
      <c r="B19" s="29" t="s">
        <v>29</v>
      </c>
      <c r="C19" s="30" t="s">
        <v>174</v>
      </c>
      <c r="D19" s="38">
        <v>548</v>
      </c>
      <c r="E19" s="39">
        <v>410</v>
      </c>
      <c r="F19" s="32">
        <v>20</v>
      </c>
      <c r="G19" s="32">
        <f t="shared" si="0"/>
        <v>8200</v>
      </c>
      <c r="H19" s="40" t="s">
        <v>105</v>
      </c>
    </row>
    <row r="20" s="1" customFormat="1" ht="24" customHeight="1" spans="1:8">
      <c r="A20" s="29">
        <v>14</v>
      </c>
      <c r="B20" s="29" t="s">
        <v>29</v>
      </c>
      <c r="C20" s="30" t="s">
        <v>175</v>
      </c>
      <c r="D20" s="42">
        <v>137</v>
      </c>
      <c r="E20" s="39">
        <v>103</v>
      </c>
      <c r="F20" s="32">
        <v>20</v>
      </c>
      <c r="G20" s="32">
        <f t="shared" si="0"/>
        <v>2060</v>
      </c>
      <c r="H20" s="43" t="s">
        <v>105</v>
      </c>
    </row>
    <row r="21" s="1" customFormat="1" ht="24" customHeight="1" spans="1:8">
      <c r="A21" s="29">
        <v>15</v>
      </c>
      <c r="B21" s="29" t="s">
        <v>29</v>
      </c>
      <c r="C21" s="30" t="s">
        <v>176</v>
      </c>
      <c r="D21" s="38">
        <v>57</v>
      </c>
      <c r="E21" s="39">
        <v>43</v>
      </c>
      <c r="F21" s="32">
        <v>20</v>
      </c>
      <c r="G21" s="32">
        <f t="shared" si="0"/>
        <v>860</v>
      </c>
      <c r="H21" s="44" t="s">
        <v>105</v>
      </c>
    </row>
    <row r="22" s="1" customFormat="1" ht="24" customHeight="1" spans="1:8">
      <c r="A22" s="29">
        <v>16</v>
      </c>
      <c r="B22" s="29" t="s">
        <v>29</v>
      </c>
      <c r="C22" s="30" t="s">
        <v>177</v>
      </c>
      <c r="D22" s="38">
        <v>121</v>
      </c>
      <c r="E22" s="39">
        <v>91</v>
      </c>
      <c r="F22" s="32">
        <v>20</v>
      </c>
      <c r="G22" s="32">
        <f t="shared" si="0"/>
        <v>1820</v>
      </c>
      <c r="H22" s="44" t="s">
        <v>105</v>
      </c>
    </row>
    <row r="23" s="1" customFormat="1" ht="24" customHeight="1" spans="1:8">
      <c r="A23" s="29">
        <v>17</v>
      </c>
      <c r="B23" s="29" t="s">
        <v>29</v>
      </c>
      <c r="C23" s="30" t="s">
        <v>178</v>
      </c>
      <c r="D23" s="38">
        <v>190</v>
      </c>
      <c r="E23" s="39">
        <v>143</v>
      </c>
      <c r="F23" s="32">
        <v>20</v>
      </c>
      <c r="G23" s="32">
        <f t="shared" si="0"/>
        <v>2860</v>
      </c>
      <c r="H23" s="40"/>
    </row>
    <row r="24" s="1" customFormat="1" ht="24" customHeight="1" spans="1:8">
      <c r="A24" s="29">
        <v>18</v>
      </c>
      <c r="B24" s="29" t="s">
        <v>29</v>
      </c>
      <c r="C24" s="30" t="s">
        <v>179</v>
      </c>
      <c r="D24" s="38">
        <v>562</v>
      </c>
      <c r="E24" s="39">
        <v>424</v>
      </c>
      <c r="F24" s="32">
        <v>20</v>
      </c>
      <c r="G24" s="32">
        <f t="shared" si="0"/>
        <v>8480</v>
      </c>
      <c r="H24" s="40"/>
    </row>
    <row r="25" s="1" customFormat="1" ht="28" customHeight="1" spans="1:8">
      <c r="A25" s="29">
        <v>19</v>
      </c>
      <c r="B25" s="29" t="s">
        <v>29</v>
      </c>
      <c r="C25" s="30" t="s">
        <v>180</v>
      </c>
      <c r="D25" s="38">
        <v>453</v>
      </c>
      <c r="E25" s="39">
        <v>340</v>
      </c>
      <c r="F25" s="32">
        <v>20</v>
      </c>
      <c r="G25" s="32">
        <f t="shared" si="0"/>
        <v>6800</v>
      </c>
      <c r="H25" s="44"/>
    </row>
    <row r="26" s="1" customFormat="1" ht="24" customHeight="1" spans="1:8">
      <c r="A26" s="29">
        <v>20</v>
      </c>
      <c r="B26" s="29" t="s">
        <v>29</v>
      </c>
      <c r="C26" s="30" t="s">
        <v>181</v>
      </c>
      <c r="D26" s="38">
        <v>699</v>
      </c>
      <c r="E26" s="39">
        <v>525</v>
      </c>
      <c r="F26" s="32">
        <v>20</v>
      </c>
      <c r="G26" s="32">
        <f t="shared" si="0"/>
        <v>10500</v>
      </c>
      <c r="H26" s="44"/>
    </row>
    <row r="27" s="1" customFormat="1" ht="30" customHeight="1" spans="1:8">
      <c r="A27" s="29">
        <v>21</v>
      </c>
      <c r="B27" s="29" t="s">
        <v>29</v>
      </c>
      <c r="C27" s="30" t="s">
        <v>182</v>
      </c>
      <c r="D27" s="45">
        <v>92.6</v>
      </c>
      <c r="E27" s="39">
        <v>123</v>
      </c>
      <c r="F27" s="32">
        <v>20</v>
      </c>
      <c r="G27" s="32">
        <f t="shared" si="0"/>
        <v>2460</v>
      </c>
      <c r="H27" s="44"/>
    </row>
    <row r="28" s="1" customFormat="1" ht="24" customHeight="1" spans="1:8">
      <c r="A28" s="29">
        <v>22</v>
      </c>
      <c r="B28" s="29" t="s">
        <v>29</v>
      </c>
      <c r="C28" s="30" t="s">
        <v>183</v>
      </c>
      <c r="D28" s="45">
        <v>264</v>
      </c>
      <c r="E28" s="39">
        <v>265</v>
      </c>
      <c r="F28" s="32">
        <v>20</v>
      </c>
      <c r="G28" s="32">
        <f t="shared" si="0"/>
        <v>5300</v>
      </c>
      <c r="H28" s="44"/>
    </row>
    <row r="29" s="1" customFormat="1" ht="24" customHeight="1" spans="1:8">
      <c r="A29" s="29">
        <v>23</v>
      </c>
      <c r="B29" s="29" t="s">
        <v>29</v>
      </c>
      <c r="C29" s="30" t="s">
        <v>184</v>
      </c>
      <c r="D29" s="45">
        <v>98</v>
      </c>
      <c r="E29" s="39">
        <v>74</v>
      </c>
      <c r="F29" s="32">
        <v>20</v>
      </c>
      <c r="G29" s="32">
        <f t="shared" si="0"/>
        <v>1480</v>
      </c>
      <c r="H29" s="44"/>
    </row>
    <row r="30" s="1" customFormat="1" ht="24" customHeight="1" spans="1:8">
      <c r="A30" s="29">
        <v>24</v>
      </c>
      <c r="B30" s="29" t="s">
        <v>29</v>
      </c>
      <c r="C30" s="30" t="s">
        <v>185</v>
      </c>
      <c r="D30" s="45">
        <v>356</v>
      </c>
      <c r="E30" s="39">
        <v>267</v>
      </c>
      <c r="F30" s="32">
        <v>20</v>
      </c>
      <c r="G30" s="32">
        <f t="shared" si="0"/>
        <v>5340</v>
      </c>
      <c r="H30" s="44"/>
    </row>
    <row r="31" s="1" customFormat="1" ht="24" customHeight="1" spans="1:8">
      <c r="A31" s="29">
        <v>25</v>
      </c>
      <c r="B31" s="29" t="s">
        <v>29</v>
      </c>
      <c r="C31" s="30" t="s">
        <v>186</v>
      </c>
      <c r="D31" s="46">
        <v>162</v>
      </c>
      <c r="E31" s="47">
        <v>121</v>
      </c>
      <c r="F31" s="32">
        <v>20</v>
      </c>
      <c r="G31" s="32">
        <f t="shared" si="0"/>
        <v>2420</v>
      </c>
      <c r="H31" s="44"/>
    </row>
    <row r="32" s="1" customFormat="1" ht="24" customHeight="1" spans="1:8">
      <c r="A32" s="29">
        <v>26</v>
      </c>
      <c r="B32" s="29" t="s">
        <v>29</v>
      </c>
      <c r="C32" s="30" t="s">
        <v>187</v>
      </c>
      <c r="D32" s="46">
        <v>166</v>
      </c>
      <c r="E32" s="47">
        <v>125</v>
      </c>
      <c r="F32" s="32">
        <v>20</v>
      </c>
      <c r="G32" s="32">
        <f t="shared" si="0"/>
        <v>2500</v>
      </c>
      <c r="H32" s="44"/>
    </row>
    <row r="33" s="1" customFormat="1" ht="24" customHeight="1" spans="1:8">
      <c r="A33" s="29">
        <v>27</v>
      </c>
      <c r="B33" s="29" t="s">
        <v>29</v>
      </c>
      <c r="C33" s="30" t="s">
        <v>188</v>
      </c>
      <c r="D33" s="46">
        <v>187</v>
      </c>
      <c r="E33" s="47">
        <v>141</v>
      </c>
      <c r="F33" s="32">
        <v>20</v>
      </c>
      <c r="G33" s="32">
        <f t="shared" si="0"/>
        <v>2820</v>
      </c>
      <c r="H33" s="44"/>
    </row>
    <row r="34" s="1" customFormat="1" ht="24" customHeight="1" spans="1:8">
      <c r="A34" s="29">
        <v>28</v>
      </c>
      <c r="B34" s="29" t="s">
        <v>29</v>
      </c>
      <c r="C34" s="30" t="s">
        <v>189</v>
      </c>
      <c r="D34" s="46">
        <v>729</v>
      </c>
      <c r="E34" s="47">
        <v>547</v>
      </c>
      <c r="F34" s="32">
        <v>20</v>
      </c>
      <c r="G34" s="32">
        <f t="shared" si="0"/>
        <v>10940</v>
      </c>
      <c r="H34" s="44"/>
    </row>
    <row r="35" s="1" customFormat="1" ht="24" customHeight="1" spans="1:8">
      <c r="A35" s="29">
        <v>29</v>
      </c>
      <c r="B35" s="29" t="s">
        <v>29</v>
      </c>
      <c r="C35" s="30" t="s">
        <v>190</v>
      </c>
      <c r="D35" s="45">
        <v>360</v>
      </c>
      <c r="E35" s="45">
        <v>271</v>
      </c>
      <c r="F35" s="32">
        <v>20</v>
      </c>
      <c r="G35" s="32">
        <f t="shared" si="0"/>
        <v>5420</v>
      </c>
      <c r="H35" s="44"/>
    </row>
    <row r="36" s="1" customFormat="1" ht="24" customHeight="1" spans="1:8">
      <c r="A36" s="29">
        <v>30</v>
      </c>
      <c r="B36" s="29" t="s">
        <v>29</v>
      </c>
      <c r="C36" s="30" t="s">
        <v>191</v>
      </c>
      <c r="D36" s="45">
        <v>180</v>
      </c>
      <c r="E36" s="45">
        <v>135</v>
      </c>
      <c r="F36" s="32">
        <v>20</v>
      </c>
      <c r="G36" s="32">
        <f t="shared" si="0"/>
        <v>2700</v>
      </c>
      <c r="H36" s="44"/>
    </row>
    <row r="37" s="1" customFormat="1" ht="24" customHeight="1" spans="1:8">
      <c r="A37" s="29">
        <v>31</v>
      </c>
      <c r="B37" s="29" t="s">
        <v>29</v>
      </c>
      <c r="C37" s="30" t="s">
        <v>192</v>
      </c>
      <c r="D37" s="45">
        <v>145</v>
      </c>
      <c r="E37" s="45">
        <v>109</v>
      </c>
      <c r="F37" s="32">
        <v>20</v>
      </c>
      <c r="G37" s="32">
        <f t="shared" si="0"/>
        <v>2180</v>
      </c>
      <c r="H37" s="44"/>
    </row>
    <row r="38" s="1" customFormat="1" ht="36" customHeight="1" spans="1:8">
      <c r="A38" s="29">
        <v>32</v>
      </c>
      <c r="B38" s="29" t="s">
        <v>29</v>
      </c>
      <c r="C38" s="48" t="s">
        <v>193</v>
      </c>
      <c r="D38" s="45">
        <v>499</v>
      </c>
      <c r="E38" s="45">
        <v>374</v>
      </c>
      <c r="F38" s="32">
        <v>20</v>
      </c>
      <c r="G38" s="32">
        <f t="shared" si="0"/>
        <v>7480</v>
      </c>
      <c r="H38" s="44"/>
    </row>
    <row r="39" s="1" customFormat="1" ht="24" customHeight="1" spans="1:8">
      <c r="A39" s="29">
        <v>33</v>
      </c>
      <c r="B39" s="29" t="s">
        <v>45</v>
      </c>
      <c r="C39" s="30" t="s">
        <v>194</v>
      </c>
      <c r="D39" s="31" t="s">
        <v>195</v>
      </c>
      <c r="E39" s="31">
        <v>233.89</v>
      </c>
      <c r="F39" s="32">
        <v>20</v>
      </c>
      <c r="G39" s="32">
        <f t="shared" ref="G39:G81" si="1">E39*F39</f>
        <v>4677.8</v>
      </c>
      <c r="H39" s="32"/>
    </row>
    <row r="40" s="1" customFormat="1" ht="24" customHeight="1" spans="1:8">
      <c r="A40" s="29">
        <v>34</v>
      </c>
      <c r="B40" s="29" t="s">
        <v>45</v>
      </c>
      <c r="C40" s="30" t="s">
        <v>196</v>
      </c>
      <c r="D40" s="49" t="s">
        <v>197</v>
      </c>
      <c r="E40" s="49">
        <v>215.25</v>
      </c>
      <c r="F40" s="32">
        <v>20</v>
      </c>
      <c r="G40" s="32">
        <f t="shared" si="1"/>
        <v>4305</v>
      </c>
      <c r="H40" s="35"/>
    </row>
    <row r="41" s="1" customFormat="1" ht="24" customHeight="1" spans="1:8">
      <c r="A41" s="29">
        <v>35</v>
      </c>
      <c r="B41" s="29" t="s">
        <v>45</v>
      </c>
      <c r="C41" s="30" t="s">
        <v>198</v>
      </c>
      <c r="D41" s="49" t="s">
        <v>199</v>
      </c>
      <c r="E41" s="49">
        <v>503.1</v>
      </c>
      <c r="F41" s="32">
        <v>20</v>
      </c>
      <c r="G41" s="32">
        <f t="shared" si="1"/>
        <v>10062</v>
      </c>
      <c r="H41" s="35"/>
    </row>
    <row r="42" s="1" customFormat="1" ht="24" customHeight="1" spans="1:8">
      <c r="A42" s="29">
        <v>36</v>
      </c>
      <c r="B42" s="29" t="s">
        <v>45</v>
      </c>
      <c r="C42" s="30" t="s">
        <v>200</v>
      </c>
      <c r="D42" s="49" t="s">
        <v>201</v>
      </c>
      <c r="E42" s="49">
        <v>229.5</v>
      </c>
      <c r="F42" s="32">
        <v>20</v>
      </c>
      <c r="G42" s="32">
        <f t="shared" si="1"/>
        <v>4590</v>
      </c>
      <c r="H42" s="32"/>
    </row>
    <row r="43" s="1" customFormat="1" ht="24" customHeight="1" spans="1:8">
      <c r="A43" s="29">
        <v>37</v>
      </c>
      <c r="B43" s="29" t="s">
        <v>45</v>
      </c>
      <c r="C43" s="30" t="s">
        <v>202</v>
      </c>
      <c r="D43" s="49" t="s">
        <v>203</v>
      </c>
      <c r="E43" s="49">
        <v>54.12</v>
      </c>
      <c r="F43" s="32">
        <v>20</v>
      </c>
      <c r="G43" s="32">
        <f t="shared" si="1"/>
        <v>1082.4</v>
      </c>
      <c r="H43" s="24"/>
    </row>
    <row r="44" s="1" customFormat="1" ht="24" customHeight="1" spans="1:8">
      <c r="A44" s="29">
        <v>38</v>
      </c>
      <c r="B44" s="29" t="s">
        <v>45</v>
      </c>
      <c r="C44" s="30" t="s">
        <v>204</v>
      </c>
      <c r="D44" s="49" t="s">
        <v>205</v>
      </c>
      <c r="E44" s="49">
        <v>117.13</v>
      </c>
      <c r="F44" s="32">
        <v>20</v>
      </c>
      <c r="G44" s="32">
        <f t="shared" si="1"/>
        <v>2342.6</v>
      </c>
      <c r="H44" s="24"/>
    </row>
    <row r="45" s="1" customFormat="1" ht="24" customHeight="1" spans="1:8">
      <c r="A45" s="29">
        <v>39</v>
      </c>
      <c r="B45" s="29" t="s">
        <v>45</v>
      </c>
      <c r="C45" s="30" t="s">
        <v>206</v>
      </c>
      <c r="D45" s="49" t="s">
        <v>207</v>
      </c>
      <c r="E45" s="49">
        <v>131.63</v>
      </c>
      <c r="F45" s="32">
        <v>20</v>
      </c>
      <c r="G45" s="32">
        <f t="shared" si="1"/>
        <v>2632.6</v>
      </c>
      <c r="H45" s="24"/>
    </row>
    <row r="46" s="1" customFormat="1" ht="24" customHeight="1" spans="1:8">
      <c r="A46" s="29">
        <v>40</v>
      </c>
      <c r="B46" s="29" t="s">
        <v>45</v>
      </c>
      <c r="C46" s="30" t="s">
        <v>208</v>
      </c>
      <c r="D46" s="49" t="s">
        <v>209</v>
      </c>
      <c r="E46" s="49">
        <v>108</v>
      </c>
      <c r="F46" s="32">
        <v>20</v>
      </c>
      <c r="G46" s="32">
        <f t="shared" si="1"/>
        <v>2160</v>
      </c>
      <c r="H46" s="24"/>
    </row>
    <row r="47" s="1" customFormat="1" ht="24" customHeight="1" spans="1:8">
      <c r="A47" s="29">
        <v>41</v>
      </c>
      <c r="B47" s="29" t="s">
        <v>45</v>
      </c>
      <c r="C47" s="30" t="s">
        <v>210</v>
      </c>
      <c r="D47" s="49" t="s">
        <v>211</v>
      </c>
      <c r="E47" s="49">
        <v>179.55</v>
      </c>
      <c r="F47" s="32">
        <v>20</v>
      </c>
      <c r="G47" s="32">
        <f t="shared" si="1"/>
        <v>3591</v>
      </c>
      <c r="H47" s="24"/>
    </row>
    <row r="48" s="1" customFormat="1" ht="24" customHeight="1" spans="1:8">
      <c r="A48" s="29">
        <v>42</v>
      </c>
      <c r="B48" s="29" t="s">
        <v>45</v>
      </c>
      <c r="C48" s="30" t="s">
        <v>212</v>
      </c>
      <c r="D48" s="49" t="s">
        <v>213</v>
      </c>
      <c r="E48" s="49">
        <v>455.63</v>
      </c>
      <c r="F48" s="32">
        <v>20</v>
      </c>
      <c r="G48" s="32">
        <f t="shared" si="1"/>
        <v>9112.6</v>
      </c>
      <c r="H48" s="24"/>
    </row>
    <row r="49" s="1" customFormat="1" ht="24" customHeight="1" spans="1:8">
      <c r="A49" s="29">
        <v>43</v>
      </c>
      <c r="B49" s="29" t="s">
        <v>45</v>
      </c>
      <c r="C49" s="30" t="s">
        <v>214</v>
      </c>
      <c r="D49" s="49" t="s">
        <v>215</v>
      </c>
      <c r="E49" s="49">
        <v>113.85</v>
      </c>
      <c r="F49" s="32">
        <v>20</v>
      </c>
      <c r="G49" s="32">
        <f t="shared" si="1"/>
        <v>2277</v>
      </c>
      <c r="H49" s="24"/>
    </row>
    <row r="50" s="1" customFormat="1" ht="24" customHeight="1" spans="1:8">
      <c r="A50" s="29">
        <v>44</v>
      </c>
      <c r="B50" s="29" t="s">
        <v>66</v>
      </c>
      <c r="C50" s="30" t="s">
        <v>216</v>
      </c>
      <c r="D50" s="49">
        <v>81</v>
      </c>
      <c r="E50" s="49">
        <v>61</v>
      </c>
      <c r="F50" s="32">
        <v>20</v>
      </c>
      <c r="G50" s="32">
        <f t="shared" si="1"/>
        <v>1220</v>
      </c>
      <c r="H50" s="50"/>
    </row>
    <row r="51" s="1" customFormat="1" ht="24" customHeight="1" spans="1:8">
      <c r="A51" s="29">
        <v>45</v>
      </c>
      <c r="B51" s="29" t="s">
        <v>66</v>
      </c>
      <c r="C51" s="30" t="s">
        <v>217</v>
      </c>
      <c r="D51" s="49">
        <v>186</v>
      </c>
      <c r="E51" s="49">
        <v>140</v>
      </c>
      <c r="F51" s="32">
        <v>20</v>
      </c>
      <c r="G51" s="32">
        <f t="shared" si="1"/>
        <v>2800</v>
      </c>
      <c r="H51" s="50"/>
    </row>
    <row r="52" s="1" customFormat="1" ht="24" customHeight="1" spans="1:8">
      <c r="A52" s="29">
        <v>46</v>
      </c>
      <c r="B52" s="29" t="s">
        <v>66</v>
      </c>
      <c r="C52" s="30" t="s">
        <v>218</v>
      </c>
      <c r="D52" s="49">
        <v>139</v>
      </c>
      <c r="E52" s="49">
        <v>104</v>
      </c>
      <c r="F52" s="32">
        <v>20</v>
      </c>
      <c r="G52" s="32">
        <f t="shared" si="1"/>
        <v>2080</v>
      </c>
      <c r="H52" s="50"/>
    </row>
    <row r="53" s="1" customFormat="1" ht="24" customHeight="1" spans="1:8">
      <c r="A53" s="29">
        <v>47</v>
      </c>
      <c r="B53" s="29" t="s">
        <v>66</v>
      </c>
      <c r="C53" s="30" t="s">
        <v>219</v>
      </c>
      <c r="D53" s="49">
        <v>158</v>
      </c>
      <c r="E53" s="49">
        <v>119</v>
      </c>
      <c r="F53" s="32">
        <v>20</v>
      </c>
      <c r="G53" s="32">
        <f t="shared" si="1"/>
        <v>2380</v>
      </c>
      <c r="H53" s="51"/>
    </row>
    <row r="54" s="1" customFormat="1" ht="24" customHeight="1" spans="1:8">
      <c r="A54" s="29">
        <v>48</v>
      </c>
      <c r="B54" s="29" t="s">
        <v>66</v>
      </c>
      <c r="C54" s="30" t="s">
        <v>220</v>
      </c>
      <c r="D54" s="49">
        <v>333</v>
      </c>
      <c r="E54" s="49">
        <v>250</v>
      </c>
      <c r="F54" s="32">
        <v>20</v>
      </c>
      <c r="G54" s="32">
        <f t="shared" si="1"/>
        <v>5000</v>
      </c>
      <c r="H54" s="51"/>
    </row>
    <row r="55" s="1" customFormat="1" ht="24" customHeight="1" spans="1:8">
      <c r="A55" s="29">
        <v>49</v>
      </c>
      <c r="B55" s="29" t="s">
        <v>66</v>
      </c>
      <c r="C55" s="30" t="s">
        <v>221</v>
      </c>
      <c r="D55" s="49">
        <v>115</v>
      </c>
      <c r="E55" s="49">
        <v>86</v>
      </c>
      <c r="F55" s="32">
        <v>20</v>
      </c>
      <c r="G55" s="32">
        <f t="shared" si="1"/>
        <v>1720</v>
      </c>
      <c r="H55" s="51"/>
    </row>
    <row r="56" s="1" customFormat="1" ht="24" customHeight="1" spans="1:8">
      <c r="A56" s="29">
        <v>50</v>
      </c>
      <c r="B56" s="29" t="s">
        <v>66</v>
      </c>
      <c r="C56" s="30" t="s">
        <v>222</v>
      </c>
      <c r="D56" s="49">
        <v>181</v>
      </c>
      <c r="E56" s="49">
        <v>136</v>
      </c>
      <c r="F56" s="32">
        <v>20</v>
      </c>
      <c r="G56" s="32">
        <f t="shared" si="1"/>
        <v>2720</v>
      </c>
      <c r="H56" s="51"/>
    </row>
    <row r="57" s="1" customFormat="1" ht="24" customHeight="1" spans="1:8">
      <c r="A57" s="29">
        <v>51</v>
      </c>
      <c r="B57" s="52" t="s">
        <v>87</v>
      </c>
      <c r="C57" s="40" t="s">
        <v>223</v>
      </c>
      <c r="D57" s="53">
        <v>378</v>
      </c>
      <c r="E57" s="54">
        <v>283.5</v>
      </c>
      <c r="F57" s="32">
        <v>20</v>
      </c>
      <c r="G57" s="32">
        <f t="shared" si="1"/>
        <v>5670</v>
      </c>
      <c r="H57" s="50"/>
    </row>
    <row r="58" s="1" customFormat="1" ht="24" customHeight="1" spans="1:8">
      <c r="A58" s="29">
        <v>52</v>
      </c>
      <c r="B58" s="52" t="s">
        <v>87</v>
      </c>
      <c r="C58" s="40" t="s">
        <v>224</v>
      </c>
      <c r="D58" s="53">
        <f>E58/0.75</f>
        <v>260</v>
      </c>
      <c r="E58" s="54">
        <v>195</v>
      </c>
      <c r="F58" s="32">
        <v>20</v>
      </c>
      <c r="G58" s="32">
        <f t="shared" si="1"/>
        <v>3900</v>
      </c>
      <c r="H58" s="50"/>
    </row>
    <row r="59" s="1" customFormat="1" ht="24" customHeight="1" spans="1:8">
      <c r="A59" s="29">
        <v>53</v>
      </c>
      <c r="B59" s="52" t="s">
        <v>87</v>
      </c>
      <c r="C59" s="40" t="s">
        <v>225</v>
      </c>
      <c r="D59" s="55">
        <v>478</v>
      </c>
      <c r="E59" s="53">
        <f>D59*0.75</f>
        <v>358.5</v>
      </c>
      <c r="F59" s="32">
        <v>20</v>
      </c>
      <c r="G59" s="32">
        <f t="shared" si="1"/>
        <v>7170</v>
      </c>
      <c r="H59" s="50"/>
    </row>
    <row r="60" s="1" customFormat="1" ht="24" customHeight="1" spans="1:8">
      <c r="A60" s="29">
        <v>54</v>
      </c>
      <c r="B60" s="29" t="s">
        <v>103</v>
      </c>
      <c r="C60" s="56" t="s">
        <v>226</v>
      </c>
      <c r="D60" s="57">
        <v>167.2</v>
      </c>
      <c r="E60" s="58">
        <v>125.4</v>
      </c>
      <c r="F60" s="32">
        <v>20</v>
      </c>
      <c r="G60" s="32">
        <f t="shared" si="1"/>
        <v>2508</v>
      </c>
      <c r="H60" s="59"/>
    </row>
    <row r="61" s="1" customFormat="1" ht="24" customHeight="1" spans="1:8">
      <c r="A61" s="29">
        <v>55</v>
      </c>
      <c r="B61" s="29" t="s">
        <v>103</v>
      </c>
      <c r="C61" s="60" t="s">
        <v>227</v>
      </c>
      <c r="D61" s="57">
        <v>316.8</v>
      </c>
      <c r="E61" s="57">
        <v>237.6</v>
      </c>
      <c r="F61" s="32">
        <v>20</v>
      </c>
      <c r="G61" s="32">
        <f t="shared" si="1"/>
        <v>4752</v>
      </c>
      <c r="H61" s="61"/>
    </row>
    <row r="62" s="1" customFormat="1" ht="24" customHeight="1" spans="1:8">
      <c r="A62" s="29">
        <v>56</v>
      </c>
      <c r="B62" s="29" t="s">
        <v>103</v>
      </c>
      <c r="C62" s="60" t="s">
        <v>228</v>
      </c>
      <c r="D62" s="57">
        <v>1200</v>
      </c>
      <c r="E62" s="57">
        <v>900</v>
      </c>
      <c r="F62" s="32">
        <v>20</v>
      </c>
      <c r="G62" s="32">
        <f t="shared" si="1"/>
        <v>18000</v>
      </c>
      <c r="H62" s="61"/>
    </row>
    <row r="63" s="1" customFormat="1" ht="24" customHeight="1" spans="1:8">
      <c r="A63" s="29">
        <v>57</v>
      </c>
      <c r="B63" s="29" t="s">
        <v>113</v>
      </c>
      <c r="C63" s="32" t="s">
        <v>229</v>
      </c>
      <c r="D63" s="38">
        <v>125.46</v>
      </c>
      <c r="E63" s="38">
        <v>94.096</v>
      </c>
      <c r="F63" s="32">
        <v>20</v>
      </c>
      <c r="G63" s="32">
        <f t="shared" si="1"/>
        <v>1881.92</v>
      </c>
      <c r="H63" s="32"/>
    </row>
    <row r="64" s="1" customFormat="1" ht="34" customHeight="1" spans="1:8">
      <c r="A64" s="29">
        <v>58</v>
      </c>
      <c r="B64" s="29" t="s">
        <v>113</v>
      </c>
      <c r="C64" s="32" t="s">
        <v>230</v>
      </c>
      <c r="D64" s="62">
        <v>247.26</v>
      </c>
      <c r="E64" s="38">
        <v>185</v>
      </c>
      <c r="F64" s="32">
        <v>20</v>
      </c>
      <c r="G64" s="32">
        <f t="shared" si="1"/>
        <v>3700</v>
      </c>
      <c r="H64" s="32"/>
    </row>
    <row r="65" s="1" customFormat="1" ht="24" customHeight="1" spans="1:8">
      <c r="A65" s="29">
        <v>59</v>
      </c>
      <c r="B65" s="29" t="s">
        <v>113</v>
      </c>
      <c r="C65" s="32" t="s">
        <v>231</v>
      </c>
      <c r="D65" s="62">
        <v>234.12</v>
      </c>
      <c r="E65" s="38">
        <v>175.59</v>
      </c>
      <c r="F65" s="32">
        <v>20</v>
      </c>
      <c r="G65" s="32">
        <f t="shared" si="1"/>
        <v>3511.8</v>
      </c>
      <c r="H65" s="32"/>
    </row>
    <row r="66" s="1" customFormat="1" ht="33" customHeight="1" spans="1:8">
      <c r="A66" s="29">
        <v>60</v>
      </c>
      <c r="B66" s="29" t="s">
        <v>113</v>
      </c>
      <c r="C66" s="32" t="s">
        <v>232</v>
      </c>
      <c r="D66" s="62">
        <v>159.99</v>
      </c>
      <c r="E66" s="38">
        <v>119.99</v>
      </c>
      <c r="F66" s="32">
        <v>20</v>
      </c>
      <c r="G66" s="32">
        <f t="shared" si="1"/>
        <v>2399.8</v>
      </c>
      <c r="H66" s="32"/>
    </row>
    <row r="67" s="1" customFormat="1" ht="24" customHeight="1" spans="1:8">
      <c r="A67" s="29">
        <v>61</v>
      </c>
      <c r="B67" s="29" t="s">
        <v>113</v>
      </c>
      <c r="C67" s="32" t="s">
        <v>233</v>
      </c>
      <c r="D67" s="38">
        <v>100.62</v>
      </c>
      <c r="E67" s="38">
        <v>75.46</v>
      </c>
      <c r="F67" s="32">
        <v>20</v>
      </c>
      <c r="G67" s="32">
        <f t="shared" si="1"/>
        <v>1509.2</v>
      </c>
      <c r="H67" s="32"/>
    </row>
    <row r="68" s="1" customFormat="1" ht="24" customHeight="1" spans="1:8">
      <c r="A68" s="29">
        <v>62</v>
      </c>
      <c r="B68" s="29" t="s">
        <v>113</v>
      </c>
      <c r="C68" s="63" t="s">
        <v>234</v>
      </c>
      <c r="D68" s="38">
        <v>71.15</v>
      </c>
      <c r="E68" s="38">
        <v>53.36</v>
      </c>
      <c r="F68" s="32">
        <v>20</v>
      </c>
      <c r="G68" s="32">
        <f t="shared" si="1"/>
        <v>1067.2</v>
      </c>
      <c r="H68" s="32"/>
    </row>
    <row r="69" s="1" customFormat="1" ht="24" customHeight="1" spans="1:8">
      <c r="A69" s="29">
        <v>63</v>
      </c>
      <c r="B69" s="29" t="s">
        <v>113</v>
      </c>
      <c r="C69" s="44" t="s">
        <v>235</v>
      </c>
      <c r="D69" s="54">
        <v>319.42</v>
      </c>
      <c r="E69" s="54">
        <v>239.57</v>
      </c>
      <c r="F69" s="32">
        <v>20</v>
      </c>
      <c r="G69" s="32">
        <f t="shared" si="1"/>
        <v>4791.4</v>
      </c>
      <c r="H69" s="32"/>
    </row>
    <row r="70" s="1" customFormat="1" ht="24" customHeight="1" spans="1:9">
      <c r="A70" s="29">
        <v>64</v>
      </c>
      <c r="B70" s="29" t="s">
        <v>146</v>
      </c>
      <c r="C70" s="64" t="s">
        <v>236</v>
      </c>
      <c r="D70" s="65">
        <v>102</v>
      </c>
      <c r="E70" s="57">
        <v>76.5</v>
      </c>
      <c r="F70" s="32">
        <v>20</v>
      </c>
      <c r="G70" s="32">
        <f t="shared" si="1"/>
        <v>1530</v>
      </c>
      <c r="H70" s="66"/>
      <c r="I70" s="83"/>
    </row>
    <row r="71" s="1" customFormat="1" ht="24" customHeight="1" spans="1:9">
      <c r="A71" s="29">
        <v>65</v>
      </c>
      <c r="B71" s="29" t="s">
        <v>146</v>
      </c>
      <c r="C71" s="64" t="s">
        <v>237</v>
      </c>
      <c r="D71" s="67">
        <v>134</v>
      </c>
      <c r="E71" s="57">
        <v>100.5</v>
      </c>
      <c r="F71" s="32">
        <v>20</v>
      </c>
      <c r="G71" s="32">
        <f t="shared" si="1"/>
        <v>2010</v>
      </c>
      <c r="H71" s="66"/>
      <c r="I71" s="83"/>
    </row>
    <row r="72" s="1" customFormat="1" ht="24" customHeight="1" spans="1:9">
      <c r="A72" s="33">
        <v>66</v>
      </c>
      <c r="B72" s="33" t="s">
        <v>146</v>
      </c>
      <c r="C72" s="34" t="s">
        <v>238</v>
      </c>
      <c r="D72" s="34" t="s">
        <v>239</v>
      </c>
      <c r="E72" s="65">
        <v>105</v>
      </c>
      <c r="F72" s="32">
        <v>20</v>
      </c>
      <c r="G72" s="32">
        <f t="shared" si="1"/>
        <v>2100</v>
      </c>
      <c r="H72" s="66"/>
      <c r="I72" s="83"/>
    </row>
    <row r="73" s="1" customFormat="1" ht="24" customHeight="1" spans="1:9">
      <c r="A73" s="36"/>
      <c r="B73" s="36"/>
      <c r="C73" s="34"/>
      <c r="D73" s="34" t="s">
        <v>240</v>
      </c>
      <c r="E73" s="65">
        <v>109.5</v>
      </c>
      <c r="F73" s="32">
        <v>20</v>
      </c>
      <c r="G73" s="32">
        <f t="shared" si="1"/>
        <v>2190</v>
      </c>
      <c r="H73" s="66"/>
      <c r="I73" s="83"/>
    </row>
    <row r="74" s="1" customFormat="1" ht="24" customHeight="1" spans="1:9">
      <c r="A74" s="29">
        <v>67</v>
      </c>
      <c r="B74" s="29" t="s">
        <v>146</v>
      </c>
      <c r="C74" s="64" t="s">
        <v>241</v>
      </c>
      <c r="D74" s="68">
        <v>202</v>
      </c>
      <c r="E74" s="57">
        <v>151.5</v>
      </c>
      <c r="F74" s="32">
        <v>20</v>
      </c>
      <c r="G74" s="32">
        <f t="shared" si="1"/>
        <v>3030</v>
      </c>
      <c r="H74" s="69"/>
      <c r="I74" s="84"/>
    </row>
    <row r="75" s="1" customFormat="1" ht="24" customHeight="1" spans="1:9">
      <c r="A75" s="29">
        <v>68</v>
      </c>
      <c r="B75" s="29" t="s">
        <v>146</v>
      </c>
      <c r="C75" s="64" t="s">
        <v>242</v>
      </c>
      <c r="D75" s="67">
        <v>97</v>
      </c>
      <c r="E75" s="57">
        <v>72.75</v>
      </c>
      <c r="F75" s="32">
        <v>20</v>
      </c>
      <c r="G75" s="32">
        <f t="shared" si="1"/>
        <v>1455</v>
      </c>
      <c r="H75" s="69"/>
      <c r="I75" s="84"/>
    </row>
    <row r="76" s="1" customFormat="1" ht="24" customHeight="1" spans="1:9">
      <c r="A76" s="29">
        <v>69</v>
      </c>
      <c r="B76" s="29" t="s">
        <v>146</v>
      </c>
      <c r="C76" s="64" t="s">
        <v>243</v>
      </c>
      <c r="D76" s="68">
        <v>396</v>
      </c>
      <c r="E76" s="57">
        <v>297</v>
      </c>
      <c r="F76" s="32">
        <v>20</v>
      </c>
      <c r="G76" s="32">
        <f t="shared" si="1"/>
        <v>5940</v>
      </c>
      <c r="H76" s="69"/>
      <c r="I76" s="84"/>
    </row>
    <row r="77" s="1" customFormat="1" ht="24" customHeight="1" spans="1:9">
      <c r="A77" s="29">
        <v>70</v>
      </c>
      <c r="B77" s="29" t="s">
        <v>146</v>
      </c>
      <c r="C77" s="64" t="s">
        <v>244</v>
      </c>
      <c r="D77" s="70">
        <v>365</v>
      </c>
      <c r="E77" s="57">
        <v>273.75</v>
      </c>
      <c r="F77" s="32">
        <v>20</v>
      </c>
      <c r="G77" s="32">
        <f t="shared" si="1"/>
        <v>5475</v>
      </c>
      <c r="H77" s="69"/>
      <c r="I77" s="84"/>
    </row>
    <row r="78" s="1" customFormat="1" ht="24" customHeight="1" spans="1:9">
      <c r="A78" s="29">
        <v>71</v>
      </c>
      <c r="B78" s="29" t="s">
        <v>146</v>
      </c>
      <c r="C78" s="64" t="s">
        <v>245</v>
      </c>
      <c r="D78" s="71">
        <v>598</v>
      </c>
      <c r="E78" s="71">
        <v>448.5</v>
      </c>
      <c r="F78" s="32">
        <v>20</v>
      </c>
      <c r="G78" s="32">
        <f t="shared" si="1"/>
        <v>8970</v>
      </c>
      <c r="H78" s="69"/>
      <c r="I78" s="84"/>
    </row>
    <row r="79" s="1" customFormat="1" ht="24" customHeight="1" spans="1:9">
      <c r="A79" s="29">
        <v>72</v>
      </c>
      <c r="B79" s="29" t="s">
        <v>146</v>
      </c>
      <c r="C79" s="64" t="s">
        <v>246</v>
      </c>
      <c r="D79" s="68">
        <v>190</v>
      </c>
      <c r="E79" s="57">
        <v>142.5</v>
      </c>
      <c r="F79" s="32">
        <v>20</v>
      </c>
      <c r="G79" s="32">
        <f t="shared" si="1"/>
        <v>2850</v>
      </c>
      <c r="H79" s="69"/>
      <c r="I79" s="84"/>
    </row>
    <row r="80" s="1" customFormat="1" ht="24" customHeight="1" spans="1:9">
      <c r="A80" s="29">
        <v>73</v>
      </c>
      <c r="B80" s="29" t="s">
        <v>146</v>
      </c>
      <c r="C80" s="64" t="s">
        <v>247</v>
      </c>
      <c r="D80" s="68">
        <v>267</v>
      </c>
      <c r="E80" s="57">
        <v>200.25</v>
      </c>
      <c r="F80" s="32">
        <v>20</v>
      </c>
      <c r="G80" s="32">
        <f t="shared" si="1"/>
        <v>4005</v>
      </c>
      <c r="H80" s="69"/>
      <c r="I80" s="84"/>
    </row>
    <row r="81" s="1" customFormat="1" ht="24" customHeight="1" spans="1:9">
      <c r="A81" s="29">
        <v>74</v>
      </c>
      <c r="B81" s="29" t="s">
        <v>146</v>
      </c>
      <c r="C81" s="64" t="s">
        <v>248</v>
      </c>
      <c r="D81" s="68">
        <v>182</v>
      </c>
      <c r="E81" s="57">
        <v>136.5</v>
      </c>
      <c r="F81" s="32">
        <v>20</v>
      </c>
      <c r="G81" s="32">
        <f t="shared" si="1"/>
        <v>2730</v>
      </c>
      <c r="H81" s="69"/>
      <c r="I81" s="84"/>
    </row>
    <row r="82" s="2" customFormat="1" ht="24" customHeight="1" spans="1:8">
      <c r="A82" s="72" t="s">
        <v>155</v>
      </c>
      <c r="B82" s="73"/>
      <c r="C82" s="74"/>
      <c r="D82" s="75"/>
      <c r="E82" s="76">
        <f>SUM(E6:E81)</f>
        <v>17218.886</v>
      </c>
      <c r="F82" s="24"/>
      <c r="G82" s="24">
        <f>SUM(G6:G81)</f>
        <v>344377.72</v>
      </c>
      <c r="H82" s="24"/>
    </row>
    <row r="83" s="1" customFormat="1" ht="24" customHeight="1" spans="1:8">
      <c r="A83" s="77"/>
      <c r="B83" s="77"/>
      <c r="C83" s="78"/>
      <c r="D83" s="78"/>
      <c r="E83" s="79"/>
      <c r="F83" s="80"/>
      <c r="G83" s="80"/>
      <c r="H83" s="80"/>
    </row>
    <row r="84" s="1" customFormat="1" spans="1:8">
      <c r="A84" s="81" t="s">
        <v>249</v>
      </c>
      <c r="B84" s="81"/>
      <c r="C84" s="81"/>
      <c r="D84" s="82"/>
      <c r="E84" s="82"/>
      <c r="F84" s="81"/>
      <c r="G84" s="81"/>
      <c r="H84" s="81"/>
    </row>
    <row r="85" s="1" customFormat="1" spans="1:8">
      <c r="A85" s="81"/>
      <c r="B85" s="81"/>
      <c r="C85" s="81"/>
      <c r="D85" s="82"/>
      <c r="E85" s="82"/>
      <c r="F85" s="81"/>
      <c r="G85" s="81"/>
      <c r="H85" s="81"/>
    </row>
  </sheetData>
  <mergeCells count="19">
    <mergeCell ref="A1:H1"/>
    <mergeCell ref="A2:H2"/>
    <mergeCell ref="A3:H3"/>
    <mergeCell ref="A82:C82"/>
    <mergeCell ref="A4:A5"/>
    <mergeCell ref="A7:A8"/>
    <mergeCell ref="A72:A73"/>
    <mergeCell ref="B4:B5"/>
    <mergeCell ref="B7:B8"/>
    <mergeCell ref="B72:B73"/>
    <mergeCell ref="C4:C5"/>
    <mergeCell ref="C7:C8"/>
    <mergeCell ref="C72:C73"/>
    <mergeCell ref="D4:D5"/>
    <mergeCell ref="E4:E5"/>
    <mergeCell ref="F4:F5"/>
    <mergeCell ref="G4:G5"/>
    <mergeCell ref="H4:H5"/>
    <mergeCell ref="A84:H85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workbookViewId="0">
      <selection activeCell="A1" sqref="A1:L1"/>
    </sheetView>
  </sheetViews>
  <sheetFormatPr defaultColWidth="9" defaultRowHeight="13.5"/>
  <cols>
    <col min="1" max="1" width="4.75" style="1" customWidth="1"/>
    <col min="2" max="2" width="10" style="1" customWidth="1"/>
    <col min="3" max="3" width="4.875" style="1" customWidth="1"/>
    <col min="4" max="4" width="14.875" style="1" customWidth="1"/>
    <col min="5" max="5" width="17.75" style="1" customWidth="1"/>
    <col min="6" max="6" width="4" style="1" customWidth="1"/>
    <col min="7" max="7" width="14.625" style="1" customWidth="1"/>
    <col min="8" max="8" width="18.375" style="1" customWidth="1"/>
    <col min="9" max="9" width="4.875" style="1" customWidth="1"/>
    <col min="10" max="10" width="13.375" style="1" customWidth="1"/>
    <col min="11" max="11" width="17.375" style="1" customWidth="1"/>
    <col min="12" max="12" width="7.875" style="1" customWidth="1"/>
    <col min="13" max="16384" width="9" style="1"/>
  </cols>
  <sheetData>
    <row r="1" s="1" customFormat="1" ht="35.1" customHeight="1" spans="1:12">
      <c r="A1" s="3" t="s">
        <v>250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32" customHeight="1" spans="1:12">
      <c r="A2" s="4" t="s">
        <v>2</v>
      </c>
      <c r="B2" s="4" t="s">
        <v>251</v>
      </c>
      <c r="C2" s="5" t="s">
        <v>252</v>
      </c>
      <c r="D2" s="5"/>
      <c r="E2" s="5"/>
      <c r="F2" s="5" t="s">
        <v>253</v>
      </c>
      <c r="G2" s="5"/>
      <c r="H2" s="5"/>
      <c r="I2" s="13" t="s">
        <v>155</v>
      </c>
      <c r="J2" s="14"/>
      <c r="K2" s="15"/>
      <c r="L2" s="4" t="s">
        <v>9</v>
      </c>
    </row>
    <row r="3" s="1" customFormat="1" ht="33" customHeight="1" spans="1:12">
      <c r="A3" s="6"/>
      <c r="B3" s="6"/>
      <c r="C3" s="6" t="s">
        <v>254</v>
      </c>
      <c r="D3" s="6" t="s">
        <v>255</v>
      </c>
      <c r="E3" s="6" t="s">
        <v>8</v>
      </c>
      <c r="F3" s="6" t="s">
        <v>254</v>
      </c>
      <c r="G3" s="6" t="s">
        <v>255</v>
      </c>
      <c r="H3" s="6" t="s">
        <v>8</v>
      </c>
      <c r="I3" s="6" t="s">
        <v>254</v>
      </c>
      <c r="J3" s="6" t="s">
        <v>255</v>
      </c>
      <c r="K3" s="6" t="s">
        <v>8</v>
      </c>
      <c r="L3" s="6"/>
    </row>
    <row r="4" s="1" customFormat="1" ht="37" customHeight="1" spans="1:12">
      <c r="A4" s="5">
        <v>1</v>
      </c>
      <c r="B4" s="5" t="s">
        <v>87</v>
      </c>
      <c r="C4" s="5">
        <v>15</v>
      </c>
      <c r="D4" s="7">
        <v>1712.592</v>
      </c>
      <c r="E4" s="5">
        <f>D4*20</f>
        <v>34251.84</v>
      </c>
      <c r="F4" s="5">
        <v>3</v>
      </c>
      <c r="G4" s="7">
        <v>837</v>
      </c>
      <c r="H4" s="5">
        <f>G4*20</f>
        <v>16740</v>
      </c>
      <c r="I4" s="5">
        <f>C4+F4</f>
        <v>18</v>
      </c>
      <c r="J4" s="5">
        <f>D4+G4</f>
        <v>2549.592</v>
      </c>
      <c r="K4" s="5">
        <f>E4+H4</f>
        <v>50991.84</v>
      </c>
      <c r="L4" s="5"/>
    </row>
    <row r="5" s="1" customFormat="1" ht="37" customHeight="1" spans="1:12">
      <c r="A5" s="5">
        <v>2</v>
      </c>
      <c r="B5" s="5" t="s">
        <v>45</v>
      </c>
      <c r="C5" s="5">
        <v>10</v>
      </c>
      <c r="D5" s="7">
        <v>2563.41</v>
      </c>
      <c r="E5" s="5">
        <f t="shared" ref="E5:E11" si="0">D5*20</f>
        <v>51268.2</v>
      </c>
      <c r="F5" s="5">
        <v>11</v>
      </c>
      <c r="G5" s="7">
        <v>2341.65</v>
      </c>
      <c r="H5" s="5">
        <f t="shared" ref="H5:H11" si="1">G5*20</f>
        <v>46833</v>
      </c>
      <c r="I5" s="5">
        <f t="shared" ref="I5:I11" si="2">C5+F5</f>
        <v>21</v>
      </c>
      <c r="J5" s="5">
        <f t="shared" ref="J5:J11" si="3">D5+G5</f>
        <v>4905.06</v>
      </c>
      <c r="K5" s="5">
        <f t="shared" ref="K5:K11" si="4">E5+H5</f>
        <v>98101.2</v>
      </c>
      <c r="L5" s="5"/>
    </row>
    <row r="6" s="1" customFormat="1" ht="37" customHeight="1" spans="1:12">
      <c r="A6" s="5">
        <v>3</v>
      </c>
      <c r="B6" s="5" t="s">
        <v>10</v>
      </c>
      <c r="C6" s="5">
        <v>7</v>
      </c>
      <c r="D6" s="7">
        <v>845.6</v>
      </c>
      <c r="E6" s="5">
        <f t="shared" si="0"/>
        <v>16912</v>
      </c>
      <c r="F6" s="5">
        <v>3</v>
      </c>
      <c r="G6" s="7">
        <v>1836.92</v>
      </c>
      <c r="H6" s="5">
        <f t="shared" si="1"/>
        <v>36738.4</v>
      </c>
      <c r="I6" s="5">
        <f t="shared" si="2"/>
        <v>10</v>
      </c>
      <c r="J6" s="5">
        <f t="shared" si="3"/>
        <v>2682.52</v>
      </c>
      <c r="K6" s="5">
        <f t="shared" si="4"/>
        <v>53650.4</v>
      </c>
      <c r="L6" s="5"/>
    </row>
    <row r="7" s="1" customFormat="1" ht="37" customHeight="1" spans="1:12">
      <c r="A7" s="5">
        <v>4</v>
      </c>
      <c r="B7" s="5" t="s">
        <v>113</v>
      </c>
      <c r="C7" s="5">
        <v>16</v>
      </c>
      <c r="D7" s="7">
        <v>1775.43</v>
      </c>
      <c r="E7" s="5">
        <f t="shared" si="0"/>
        <v>35508.6</v>
      </c>
      <c r="F7" s="5">
        <v>7</v>
      </c>
      <c r="G7" s="7">
        <v>943.066</v>
      </c>
      <c r="H7" s="5">
        <f t="shared" si="1"/>
        <v>18861.32</v>
      </c>
      <c r="I7" s="5">
        <f t="shared" si="2"/>
        <v>23</v>
      </c>
      <c r="J7" s="5">
        <f t="shared" si="3"/>
        <v>2718.496</v>
      </c>
      <c r="K7" s="5">
        <f t="shared" si="4"/>
        <v>54369.92</v>
      </c>
      <c r="L7" s="5"/>
    </row>
    <row r="8" s="1" customFormat="1" ht="37" customHeight="1" spans="1:12">
      <c r="A8" s="5">
        <v>5</v>
      </c>
      <c r="B8" s="5" t="s">
        <v>66</v>
      </c>
      <c r="C8" s="5">
        <v>20</v>
      </c>
      <c r="D8" s="7">
        <v>1747</v>
      </c>
      <c r="E8" s="5">
        <f t="shared" si="0"/>
        <v>34940</v>
      </c>
      <c r="F8" s="5">
        <v>7</v>
      </c>
      <c r="G8" s="7">
        <v>896</v>
      </c>
      <c r="H8" s="5">
        <f t="shared" si="1"/>
        <v>17920</v>
      </c>
      <c r="I8" s="5">
        <f t="shared" si="2"/>
        <v>27</v>
      </c>
      <c r="J8" s="5">
        <f t="shared" si="3"/>
        <v>2643</v>
      </c>
      <c r="K8" s="5">
        <f t="shared" si="4"/>
        <v>52860</v>
      </c>
      <c r="L8" s="5"/>
    </row>
    <row r="9" s="1" customFormat="1" ht="37" customHeight="1" spans="1:12">
      <c r="A9" s="5">
        <v>6</v>
      </c>
      <c r="B9" s="5" t="s">
        <v>103</v>
      </c>
      <c r="C9" s="5">
        <v>8</v>
      </c>
      <c r="D9" s="7">
        <v>1144.6</v>
      </c>
      <c r="E9" s="5">
        <f t="shared" si="0"/>
        <v>22892</v>
      </c>
      <c r="F9" s="5">
        <v>3</v>
      </c>
      <c r="G9" s="7">
        <v>1263</v>
      </c>
      <c r="H9" s="5">
        <f t="shared" si="1"/>
        <v>25260</v>
      </c>
      <c r="I9" s="5">
        <f t="shared" si="2"/>
        <v>11</v>
      </c>
      <c r="J9" s="5">
        <f t="shared" si="3"/>
        <v>2407.6</v>
      </c>
      <c r="K9" s="5">
        <f t="shared" si="4"/>
        <v>48152</v>
      </c>
      <c r="L9" s="5"/>
    </row>
    <row r="10" s="1" customFormat="1" ht="37" customHeight="1" spans="1:12">
      <c r="A10" s="5">
        <v>7</v>
      </c>
      <c r="B10" s="5" t="s">
        <v>29</v>
      </c>
      <c r="C10" s="5">
        <v>15</v>
      </c>
      <c r="D10" s="7">
        <v>2224</v>
      </c>
      <c r="E10" s="5">
        <f t="shared" si="0"/>
        <v>44480</v>
      </c>
      <c r="F10" s="5">
        <v>29</v>
      </c>
      <c r="G10" s="7">
        <v>6987</v>
      </c>
      <c r="H10" s="5">
        <f t="shared" si="1"/>
        <v>139740</v>
      </c>
      <c r="I10" s="5">
        <f t="shared" si="2"/>
        <v>44</v>
      </c>
      <c r="J10" s="5">
        <f t="shared" si="3"/>
        <v>9211</v>
      </c>
      <c r="K10" s="5">
        <f t="shared" si="4"/>
        <v>184220</v>
      </c>
      <c r="L10" s="5"/>
    </row>
    <row r="11" s="1" customFormat="1" ht="37" customHeight="1" spans="1:12">
      <c r="A11" s="5">
        <v>8</v>
      </c>
      <c r="B11" s="5" t="s">
        <v>146</v>
      </c>
      <c r="C11" s="5">
        <v>8</v>
      </c>
      <c r="D11" s="7">
        <v>1159.5</v>
      </c>
      <c r="E11" s="5">
        <f t="shared" si="0"/>
        <v>23190</v>
      </c>
      <c r="F11" s="5">
        <v>11</v>
      </c>
      <c r="G11" s="7">
        <v>2114.25</v>
      </c>
      <c r="H11" s="5">
        <f t="shared" si="1"/>
        <v>42285</v>
      </c>
      <c r="I11" s="5">
        <f t="shared" si="2"/>
        <v>19</v>
      </c>
      <c r="J11" s="5">
        <f t="shared" si="3"/>
        <v>3273.75</v>
      </c>
      <c r="K11" s="5">
        <f t="shared" si="4"/>
        <v>65475</v>
      </c>
      <c r="L11" s="5"/>
    </row>
    <row r="12" s="2" customFormat="1" ht="47.1" customHeight="1" spans="1:12">
      <c r="A12" s="8" t="s">
        <v>155</v>
      </c>
      <c r="B12" s="9"/>
      <c r="C12" s="10">
        <f t="shared" ref="C12:K12" si="5">SUM(C4:C11)</f>
        <v>99</v>
      </c>
      <c r="D12" s="11">
        <f t="shared" si="5"/>
        <v>13172.132</v>
      </c>
      <c r="E12" s="10">
        <f t="shared" si="5"/>
        <v>263442.64</v>
      </c>
      <c r="F12" s="10">
        <f t="shared" si="5"/>
        <v>74</v>
      </c>
      <c r="G12" s="11">
        <f t="shared" si="5"/>
        <v>17218.886</v>
      </c>
      <c r="H12" s="10">
        <f t="shared" si="5"/>
        <v>344377.72</v>
      </c>
      <c r="I12" s="10">
        <f t="shared" si="5"/>
        <v>173</v>
      </c>
      <c r="J12" s="10">
        <f t="shared" si="5"/>
        <v>30391.018</v>
      </c>
      <c r="K12" s="10">
        <f t="shared" si="5"/>
        <v>607820.36</v>
      </c>
      <c r="L12" s="10"/>
    </row>
    <row r="13" s="1" customFormat="1" ht="42" customHeight="1" spans="1:1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</row>
  </sheetData>
  <mergeCells count="9">
    <mergeCell ref="A1:L1"/>
    <mergeCell ref="C2:E2"/>
    <mergeCell ref="F2:H2"/>
    <mergeCell ref="I2:K2"/>
    <mergeCell ref="A12:B12"/>
    <mergeCell ref="A13:L13"/>
    <mergeCell ref="A2:A3"/>
    <mergeCell ref="B2:B3"/>
    <mergeCell ref="L2:L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凤岭乡脱贫户</vt:lpstr>
      <vt:lpstr>凤岭乡一般户</vt:lpstr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赵宏伟</cp:lastModifiedBy>
  <dcterms:created xsi:type="dcterms:W3CDTF">2024-01-25T12:45:00Z</dcterms:created>
  <dcterms:modified xsi:type="dcterms:W3CDTF">2024-01-26T07:10:11Z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C7BA4FAEDB3B4F239C2791EB0A1F4D54_13</vt:lpwstr>
  </property>
  <property fmtid="{D5CDD505-2E9C-101B-9397-08002B2CF9AE}" pid="3" name="KSOProductBuildVer">
    <vt:lpwstr>2052-12.1.0.16120</vt:lpwstr>
  </property>
</Properties>
</file>