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88" windowHeight="9060" activeTab="8"/>
  </bookViews>
  <sheets>
    <sheet name="杨河乡" sheetId="3" r:id="rId1"/>
    <sheet name="温堡乡" sheetId="4" r:id="rId2"/>
    <sheet name="张程乡" sheetId="5" r:id="rId3"/>
    <sheet name="好水乡" sheetId="6" r:id="rId4"/>
    <sheet name="观庄乡" sheetId="7" r:id="rId5"/>
    <sheet name="凤岭乡" sheetId="8" r:id="rId6"/>
    <sheet name="城关镇" sheetId="9" r:id="rId7"/>
    <sheet name="神林乡" sheetId="10" r:id="rId8"/>
    <sheet name="联财镇" sheetId="11" r:id="rId9"/>
    <sheet name="奠安乡" sheetId="12" r:id="rId10"/>
    <sheet name="陈靳乡" sheetId="13" r:id="rId11"/>
    <sheet name="山河乡" sheetId="14" r:id="rId12"/>
    <sheet name="沙塘镇" sheetId="15" r:id="rId13"/>
  </sheets>
  <calcPr calcId="144525"/>
</workbook>
</file>

<file path=xl/sharedStrings.xml><?xml version="1.0" encoding="utf-8"?>
<sst xmlns="http://schemas.openxmlformats.org/spreadsheetml/2006/main" count="352" uniqueCount="189">
  <si>
    <t>附件1：</t>
  </si>
  <si>
    <r>
      <t xml:space="preserve">  杨河 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</si>
  <si>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序号</t>
  </si>
  <si>
    <t>村组</t>
  </si>
  <si>
    <t>姓名</t>
  </si>
  <si>
    <t>天数</t>
  </si>
  <si>
    <t>标准
（元/天）</t>
  </si>
  <si>
    <t>金额
（元）</t>
  </si>
  <si>
    <t>备注</t>
  </si>
  <si>
    <t>串河村</t>
  </si>
  <si>
    <t>兰金财</t>
  </si>
  <si>
    <t>马四八</t>
  </si>
  <si>
    <t>穆川村</t>
  </si>
  <si>
    <t>舍文秀</t>
  </si>
  <si>
    <t>马六三</t>
  </si>
  <si>
    <t>红旗村</t>
  </si>
  <si>
    <t>马福珍</t>
  </si>
  <si>
    <t>合计</t>
  </si>
  <si>
    <t>附件2：</t>
  </si>
  <si>
    <r>
      <t xml:space="preserve">  温堡</t>
    </r>
    <r>
      <rPr>
        <sz val="16"/>
        <color theme="1"/>
        <rFont val="黑体"/>
        <charset val="134"/>
      </rPr>
      <t>乡（镇）2023年重大动物疫病防疫（布病防疫）聘用
防疫人员及服务报酬汇总表</t>
    </r>
  </si>
  <si>
    <t>金额（元）</t>
  </si>
  <si>
    <t>夏坡二组</t>
  </si>
  <si>
    <t>赵金学</t>
  </si>
  <si>
    <t>前进村四组</t>
  </si>
  <si>
    <t>刘闯闯</t>
  </si>
  <si>
    <t>吴沟村四组</t>
  </si>
  <si>
    <t>吴喜弟</t>
  </si>
  <si>
    <t>田柳沙村五组</t>
  </si>
  <si>
    <t>程亚东</t>
  </si>
  <si>
    <t>老庄村三组</t>
  </si>
  <si>
    <t>杜海红</t>
  </si>
  <si>
    <t>杜川村三组</t>
  </si>
  <si>
    <t>杨德强</t>
  </si>
  <si>
    <t>杜川村一组</t>
  </si>
  <si>
    <t>杜科学</t>
  </si>
  <si>
    <t>附件3：</t>
  </si>
  <si>
    <r>
      <t>张程</t>
    </r>
    <r>
      <rPr>
        <sz val="16"/>
        <color theme="1"/>
        <rFont val="黑体"/>
        <charset val="134"/>
      </rPr>
      <t>乡（镇）2023年重大动物疫病防疫（布病防疫）聘用
防疫人员及服务报酬汇总表</t>
    </r>
  </si>
  <si>
    <t>李哈拉五组</t>
  </si>
  <si>
    <t>马福礼</t>
  </si>
  <si>
    <t>桃园村七组</t>
  </si>
  <si>
    <t>唐虎雄</t>
  </si>
  <si>
    <t>崔兴村二组</t>
  </si>
  <si>
    <t>喇玉清</t>
  </si>
  <si>
    <t>桃园村六组</t>
  </si>
  <si>
    <t>赵辉</t>
  </si>
  <si>
    <t>附件4：</t>
  </si>
  <si>
    <r>
      <t xml:space="preserve"> 好水</t>
    </r>
    <r>
      <rPr>
        <sz val="16"/>
        <color theme="1"/>
        <rFont val="黑体"/>
        <charset val="134"/>
      </rPr>
      <t>乡（镇）2023年重大动物疫病防疫（布病防疫）聘用
防疫人员及服务报酬汇总表</t>
    </r>
  </si>
  <si>
    <t>红星村</t>
  </si>
  <si>
    <t>李开隆</t>
  </si>
  <si>
    <t>中台村</t>
  </si>
  <si>
    <t>仇旭东</t>
  </si>
  <si>
    <t>三星村</t>
  </si>
  <si>
    <t>魏应刚</t>
  </si>
  <si>
    <t>庙湾村</t>
  </si>
  <si>
    <t>黄正兴</t>
  </si>
  <si>
    <t>附件5：</t>
  </si>
  <si>
    <r>
      <t xml:space="preserve">    观庄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</si>
  <si>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前庄村</t>
  </si>
  <si>
    <t>张宏智</t>
  </si>
  <si>
    <t>姚套村</t>
  </si>
  <si>
    <t>何全有</t>
  </si>
  <si>
    <t>王晓东</t>
  </si>
  <si>
    <t>田滩村四组</t>
  </si>
  <si>
    <t>李富存</t>
  </si>
  <si>
    <t>田滩村五组</t>
  </si>
  <si>
    <t>鲁照飞</t>
  </si>
  <si>
    <t>翟继强</t>
  </si>
  <si>
    <t>翟东平</t>
  </si>
  <si>
    <t>翟盘龙</t>
  </si>
  <si>
    <t>李江平</t>
  </si>
  <si>
    <t>附件6：</t>
  </si>
  <si>
    <r>
      <t xml:space="preserve">    凤岭  </t>
    </r>
    <r>
      <rPr>
        <sz val="11"/>
        <color theme="1"/>
        <rFont val="黑体"/>
        <charset val="134"/>
      </rPr>
      <t>乡（镇）2023年重大动物疫病防疫（布病防疫）聘用防疫人员及服务报酬汇总表</t>
    </r>
  </si>
  <si>
    <t>标准（元/天）</t>
  </si>
  <si>
    <t>李士一组</t>
  </si>
  <si>
    <t>卜军红</t>
  </si>
  <si>
    <t>李士二组</t>
  </si>
  <si>
    <t>齐斌</t>
  </si>
  <si>
    <t>李士三组</t>
  </si>
  <si>
    <t>齐金学</t>
  </si>
  <si>
    <t>李士四组</t>
  </si>
  <si>
    <t>苏振龙</t>
  </si>
  <si>
    <t>李士五组</t>
  </si>
  <si>
    <t>李满年</t>
  </si>
  <si>
    <t>李士六组</t>
  </si>
  <si>
    <t>齐兴一组</t>
  </si>
  <si>
    <t>齐兴二组</t>
  </si>
  <si>
    <t>齐兴三组</t>
  </si>
  <si>
    <t>齐兴四组</t>
  </si>
  <si>
    <t>冯碑一组</t>
  </si>
  <si>
    <t>冯碑二组</t>
  </si>
  <si>
    <t>冯碑三组</t>
  </si>
  <si>
    <t>冯碑四组</t>
  </si>
  <si>
    <t>冯碑五组</t>
  </si>
  <si>
    <t>冯碑六组</t>
  </si>
  <si>
    <t>冯碑七组</t>
  </si>
  <si>
    <t>冯碑八组</t>
  </si>
  <si>
    <t>于河一组</t>
  </si>
  <si>
    <t>于河二组</t>
  </si>
  <si>
    <t>于河三组</t>
  </si>
  <si>
    <t>于河四组</t>
  </si>
  <si>
    <t>于河五组</t>
  </si>
  <si>
    <t>于河六组</t>
  </si>
  <si>
    <t>巩龙一组</t>
  </si>
  <si>
    <t>巩龙二组</t>
  </si>
  <si>
    <t>巩龙三组</t>
  </si>
  <si>
    <t>巩龙四组</t>
  </si>
  <si>
    <t>巩龙五组</t>
  </si>
  <si>
    <t>巩龙六组</t>
  </si>
  <si>
    <t>薛岔一组</t>
  </si>
  <si>
    <t>薛岔二组</t>
  </si>
  <si>
    <t>薛岔三组</t>
  </si>
  <si>
    <t>薛岔四组</t>
  </si>
  <si>
    <t>薛岔五组</t>
  </si>
  <si>
    <t>薛岔六组</t>
  </si>
  <si>
    <t>卜岔一组</t>
  </si>
  <si>
    <t>卜岔二组</t>
  </si>
  <si>
    <t>卜岔三组</t>
  </si>
  <si>
    <t>齐岔一组</t>
  </si>
  <si>
    <t>齐岔二组</t>
  </si>
  <si>
    <t>齐岔三组</t>
  </si>
  <si>
    <t>齐岔四组</t>
  </si>
  <si>
    <t>附件7：</t>
  </si>
  <si>
    <r>
      <t xml:space="preserve">    城关 </t>
    </r>
    <r>
      <rPr>
        <sz val="16"/>
        <color theme="1"/>
        <rFont val="黑体"/>
        <charset val="134"/>
      </rPr>
      <t xml:space="preserve"> 乡（镇）2023年重大动物疫病防疫（布病防疫）聘用防疫人员及服务报酬汇总表</t>
    </r>
  </si>
  <si>
    <t>吴山村二组</t>
  </si>
  <si>
    <t>辛小强</t>
  </si>
  <si>
    <t>竹林社区</t>
  </si>
  <si>
    <t>张志强</t>
  </si>
  <si>
    <t>三合村一组</t>
  </si>
  <si>
    <t>杨彦昭</t>
  </si>
  <si>
    <t>附件8：</t>
  </si>
  <si>
    <r>
      <t xml:space="preserve">   神林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</si>
  <si>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辛平村</t>
  </si>
  <si>
    <t>彭小鹏</t>
  </si>
  <si>
    <t>神林村</t>
  </si>
  <si>
    <t>陈世雄</t>
  </si>
  <si>
    <t>李院明</t>
  </si>
  <si>
    <t>袁宏禄</t>
  </si>
  <si>
    <t>附件9：</t>
  </si>
  <si>
    <r>
      <t xml:space="preserve">    联财  </t>
    </r>
    <r>
      <rPr>
        <sz val="14"/>
        <color theme="1"/>
        <rFont val="黑体"/>
        <charset val="134"/>
      </rPr>
      <t>乡（镇）2023年重大动物疫病防疫（布病防疫）聘用防疫人员及服务报酬汇总表</t>
    </r>
  </si>
  <si>
    <t>联财一组</t>
  </si>
  <si>
    <t>联财二组</t>
  </si>
  <si>
    <t>李卫兵</t>
  </si>
  <si>
    <t>联财三组</t>
  </si>
  <si>
    <t>司安军</t>
  </si>
  <si>
    <t>联财四组</t>
  </si>
  <si>
    <t>李永宁</t>
  </si>
  <si>
    <t>联财五组</t>
  </si>
  <si>
    <t>赵楼一组</t>
  </si>
  <si>
    <t>赵楼二组</t>
  </si>
  <si>
    <t>恒光一组</t>
  </si>
  <si>
    <t>恒光二组</t>
  </si>
  <si>
    <t>恒光三组</t>
  </si>
  <si>
    <t>张楼一组</t>
  </si>
  <si>
    <t>张楼二组</t>
  </si>
  <si>
    <t>张楼三组</t>
  </si>
  <si>
    <t>张楼四组</t>
  </si>
  <si>
    <t>联合一组</t>
  </si>
  <si>
    <t>联合二组</t>
  </si>
  <si>
    <t>联合三组</t>
  </si>
  <si>
    <t>太联一组</t>
  </si>
  <si>
    <t>太联二组</t>
  </si>
  <si>
    <t>太联三组</t>
  </si>
  <si>
    <t>太联四组</t>
  </si>
  <si>
    <t>太联五组</t>
  </si>
  <si>
    <t>太联六组</t>
  </si>
  <si>
    <t>太联七组</t>
  </si>
  <si>
    <t>太联八组</t>
  </si>
  <si>
    <t>附件10：</t>
  </si>
  <si>
    <r>
      <t xml:space="preserve">   奠安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</si>
  <si>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马坪村三组</t>
  </si>
  <si>
    <t>马岁前</t>
  </si>
  <si>
    <t>景林村二组</t>
  </si>
  <si>
    <t>景喜仓</t>
  </si>
  <si>
    <t>附件11：</t>
  </si>
  <si>
    <r>
      <t xml:space="preserve">   陈靳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</si>
  <si>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新和村</t>
  </si>
  <si>
    <t>刘武</t>
  </si>
  <si>
    <t>民联村</t>
  </si>
  <si>
    <t>郭连刚</t>
  </si>
  <si>
    <t>附件12：</t>
  </si>
  <si>
    <r>
      <t xml:space="preserve">   山河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</si>
  <si>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山河村二组</t>
  </si>
  <si>
    <t>陈军</t>
  </si>
  <si>
    <t>附件13：</t>
  </si>
  <si>
    <r>
      <t xml:space="preserve">   沙塘  </t>
    </r>
    <r>
      <rPr>
        <sz val="16"/>
        <color theme="1"/>
        <rFont val="黑体"/>
        <charset val="134"/>
      </rPr>
      <t>乡（镇）2023年重大动物疫病防疫（布病防疫）聘用防疫人员及服务报酬汇总表</t>
    </r>
  </si>
  <si>
    <t>清泉村三组</t>
  </si>
  <si>
    <t>王康宁</t>
  </si>
  <si>
    <t>新民村三组</t>
  </si>
  <si>
    <t>李震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</si>
</sst>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6"/>
      <color theme="1"/>
      <name val="黑体"/>
      <charset val="134"/>
    </font>
    <font>
      <sz val="16"/>
      <color theme="1"/>
      <name val="黑体"/>
      <charset val="134"/>
    </font>
    <font>
      <b/>
      <sz val="14"/>
      <color rgb="FF333333"/>
      <name val="仿宋_GB2312"/>
      <charset val="134"/>
    </font>
    <font>
      <sz val="12"/>
      <color rgb="FF333333"/>
      <name val="仿宋_GB2312"/>
      <charset val="134"/>
    </font>
    <font>
      <u/>
      <sz val="14"/>
      <color theme="1"/>
      <name val="黑体"/>
      <charset val="134"/>
    </font>
    <font>
      <sz val="14"/>
      <color theme="1"/>
      <name val="黑体"/>
      <charset val="134"/>
    </font>
    <font>
      <b/>
      <sz val="12"/>
      <color rgb="FF333333"/>
      <name val="仿宋_GB2312"/>
      <charset val="134"/>
    </font>
    <font>
      <sz val="12"/>
      <color theme="1"/>
      <name val="宋体"/>
      <charset val="134"/>
      <scheme val="minor"/>
    </font>
    <font>
      <u/>
      <sz val="11"/>
      <color theme="1"/>
      <name val="黑体"/>
      <charset val="134"/>
    </font>
    <font>
      <sz val="11"/>
      <color rgb="FF333333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E6" sqref="E6"/>
    </sheetView>
  </sheetViews>
  <sheetFormatPr defaultColWidth="8.8888888888888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0</v>
      </c>
    </row>
    <row r="2" ht="73" customHeight="1" spans="1:7">
      <c r="A2" s="2" t="s">
        <v>1</v>
      </c>
      <c r="B2" s="3"/>
      <c r="C2" s="3"/>
      <c r="D2" s="3"/>
      <c r="E2" s="3"/>
      <c r="F2" s="3"/>
      <c r="G2" s="3"/>
    </row>
    <row r="3" ht="48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ht="54" customHeight="1" spans="1:7">
      <c r="A4" s="7">
        <v>1</v>
      </c>
      <c r="B4" s="8" t="s">
        <v>9</v>
      </c>
      <c r="C4" s="8" t="s">
        <v>10</v>
      </c>
      <c r="D4" s="8">
        <v>35</v>
      </c>
      <c r="E4" s="8">
        <v>180</v>
      </c>
      <c r="F4" s="8">
        <v>6300</v>
      </c>
      <c r="G4" s="9"/>
    </row>
    <row r="5" ht="54" customHeight="1" spans="1:7">
      <c r="A5" s="7">
        <v>2</v>
      </c>
      <c r="B5" s="8" t="s">
        <v>9</v>
      </c>
      <c r="C5" s="8" t="s">
        <v>11</v>
      </c>
      <c r="D5" s="8">
        <v>17</v>
      </c>
      <c r="E5" s="8">
        <v>180</v>
      </c>
      <c r="F5" s="8">
        <v>3060</v>
      </c>
      <c r="G5" s="9"/>
    </row>
    <row r="6" ht="54" customHeight="1" spans="1:7">
      <c r="A6" s="7">
        <v>3</v>
      </c>
      <c r="B6" s="8" t="s">
        <v>12</v>
      </c>
      <c r="C6" s="8" t="s">
        <v>13</v>
      </c>
      <c r="D6" s="8">
        <v>35</v>
      </c>
      <c r="E6" s="8">
        <v>180</v>
      </c>
      <c r="F6" s="8">
        <v>6300</v>
      </c>
      <c r="G6" s="9"/>
    </row>
    <row r="7" ht="54" customHeight="1" spans="1:7">
      <c r="A7" s="7">
        <v>4</v>
      </c>
      <c r="B7" s="8" t="s">
        <v>12</v>
      </c>
      <c r="C7" s="8" t="s">
        <v>14</v>
      </c>
      <c r="D7" s="8">
        <v>35</v>
      </c>
      <c r="E7" s="8">
        <v>180</v>
      </c>
      <c r="F7" s="8">
        <v>6300</v>
      </c>
      <c r="G7" s="9"/>
    </row>
    <row r="8" ht="54" customHeight="1" spans="1:7">
      <c r="A8" s="7">
        <v>5</v>
      </c>
      <c r="B8" s="8" t="s">
        <v>15</v>
      </c>
      <c r="C8" s="8" t="s">
        <v>16</v>
      </c>
      <c r="D8" s="8">
        <v>15</v>
      </c>
      <c r="E8" s="8">
        <v>180</v>
      </c>
      <c r="F8" s="8">
        <v>2700</v>
      </c>
      <c r="G8" s="9"/>
    </row>
    <row r="9" ht="54" customHeight="1" spans="1:7">
      <c r="A9" s="18" t="s">
        <v>17</v>
      </c>
      <c r="B9" s="11"/>
      <c r="C9" s="11"/>
      <c r="D9" s="11">
        <f>D4+D5+D6+D7+D8</f>
        <v>137</v>
      </c>
      <c r="E9" s="11"/>
      <c r="F9" s="11">
        <f>F4+F5+F6+F7+F8</f>
        <v>24660</v>
      </c>
      <c r="G9" s="19"/>
    </row>
    <row r="10" ht="35" customHeight="1"/>
    <row r="11" ht="35" customHeight="1"/>
    <row r="12" ht="35" customHeight="1"/>
  </sheetData>
  <mergeCells count="1">
    <mergeCell ref="A2:G2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3" sqref="E3"/>
    </sheetView>
  </sheetViews>
  <sheetFormatPr defaultColWidth="9" defaultRowHeight="14.4" outlineLevelRow="5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167</v>
      </c>
    </row>
    <row r="2" ht="46" customHeight="1" spans="1:7">
      <c r="A2" s="2" t="s">
        <v>168</v>
      </c>
      <c r="B2" s="3"/>
      <c r="C2" s="3"/>
      <c r="D2" s="3"/>
      <c r="E2" s="3"/>
      <c r="F2" s="3"/>
      <c r="G2" s="3"/>
    </row>
    <row r="3" ht="46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6" customHeight="1" spans="1:7">
      <c r="A4" s="7">
        <v>1</v>
      </c>
      <c r="B4" s="8" t="s">
        <v>169</v>
      </c>
      <c r="C4" s="8" t="s">
        <v>170</v>
      </c>
      <c r="D4" s="8">
        <v>11.5</v>
      </c>
      <c r="E4" s="8">
        <v>180</v>
      </c>
      <c r="F4" s="8">
        <v>2070</v>
      </c>
      <c r="G4" s="9"/>
    </row>
    <row r="5" ht="46" customHeight="1" spans="1:7">
      <c r="A5" s="7">
        <v>2</v>
      </c>
      <c r="B5" s="8" t="s">
        <v>171</v>
      </c>
      <c r="C5" s="8" t="s">
        <v>172</v>
      </c>
      <c r="D5" s="8">
        <v>14.5</v>
      </c>
      <c r="E5" s="8">
        <v>180</v>
      </c>
      <c r="F5" s="8">
        <v>2610</v>
      </c>
      <c r="G5" s="9"/>
    </row>
    <row r="6" ht="46" customHeight="1" spans="1:7">
      <c r="A6" s="10" t="s">
        <v>17</v>
      </c>
      <c r="B6" s="11"/>
      <c r="C6" s="11"/>
      <c r="D6" s="11">
        <f>D4+D5</f>
        <v>26</v>
      </c>
      <c r="E6" s="11"/>
      <c r="F6" s="11">
        <f>F4+F5</f>
        <v>4680</v>
      </c>
      <c r="G6" s="12"/>
    </row>
  </sheetData>
  <mergeCells count="1">
    <mergeCell ref="A2:G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3" sqref="E3"/>
    </sheetView>
  </sheetViews>
  <sheetFormatPr defaultColWidth="9" defaultRowHeight="14.4" outlineLevelRow="5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173</v>
      </c>
    </row>
    <row r="2" ht="49" customHeight="1" spans="1:7">
      <c r="A2" s="2" t="s">
        <v>174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175</v>
      </c>
      <c r="C4" s="8" t="s">
        <v>176</v>
      </c>
      <c r="D4" s="8">
        <v>7.5</v>
      </c>
      <c r="E4" s="8">
        <v>180</v>
      </c>
      <c r="F4" s="8">
        <v>1350</v>
      </c>
      <c r="G4" s="9"/>
    </row>
    <row r="5" ht="49" customHeight="1" spans="1:7">
      <c r="A5" s="7">
        <v>2</v>
      </c>
      <c r="B5" s="8" t="s">
        <v>177</v>
      </c>
      <c r="C5" s="8" t="s">
        <v>178</v>
      </c>
      <c r="D5" s="8">
        <v>7.5</v>
      </c>
      <c r="E5" s="8">
        <v>180</v>
      </c>
      <c r="F5" s="8">
        <v>1350</v>
      </c>
      <c r="G5" s="9"/>
    </row>
    <row r="6" ht="49" customHeight="1" spans="1:7">
      <c r="A6" s="10" t="s">
        <v>17</v>
      </c>
      <c r="B6" s="11"/>
      <c r="C6" s="11"/>
      <c r="D6" s="11">
        <f>D4+D5</f>
        <v>15</v>
      </c>
      <c r="E6" s="11"/>
      <c r="F6" s="11">
        <f>F4+F5</f>
        <v>2700</v>
      </c>
      <c r="G6" s="12"/>
    </row>
  </sheetData>
  <mergeCells count="1">
    <mergeCell ref="A2:G2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3" sqref="E3"/>
    </sheetView>
  </sheetViews>
  <sheetFormatPr defaultColWidth="9" defaultRowHeight="14.4" outlineLevelRow="5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179</v>
      </c>
    </row>
    <row r="2" ht="49" customHeight="1" spans="1:7">
      <c r="A2" s="2" t="s">
        <v>180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181</v>
      </c>
      <c r="C4" s="8" t="s">
        <v>182</v>
      </c>
      <c r="D4" s="8">
        <v>6</v>
      </c>
      <c r="E4" s="8">
        <v>180</v>
      </c>
      <c r="F4" s="8">
        <v>1080</v>
      </c>
      <c r="G4" s="9"/>
    </row>
    <row r="5" ht="49" customHeight="1" spans="1:7">
      <c r="A5" s="7" t="s">
        <v>17</v>
      </c>
      <c r="B5" s="8"/>
      <c r="C5" s="8"/>
      <c r="D5" s="8">
        <v>6</v>
      </c>
      <c r="E5" s="8"/>
      <c r="F5" s="8">
        <v>1080</v>
      </c>
      <c r="G5" s="9"/>
    </row>
    <row r="6" ht="49" customHeight="1" spans="1:7">
      <c r="A6" s="10"/>
      <c r="B6" s="11"/>
      <c r="C6" s="11"/>
      <c r="D6" s="11"/>
      <c r="E6" s="11"/>
      <c r="F6" s="11"/>
      <c r="G6" s="12"/>
    </row>
  </sheetData>
  <mergeCells count="1">
    <mergeCell ref="A2:G2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E3" sqref="E3"/>
    </sheetView>
  </sheetViews>
  <sheetFormatPr defaultColWidth="9" defaultRowHeight="14.4" outlineLevelRow="5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183</v>
      </c>
    </row>
    <row r="2" ht="49" customHeight="1" spans="1:7">
      <c r="A2" s="2" t="s">
        <v>184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185</v>
      </c>
      <c r="C4" s="8" t="s">
        <v>186</v>
      </c>
      <c r="D4" s="8">
        <v>17</v>
      </c>
      <c r="E4" s="8">
        <v>180</v>
      </c>
      <c r="F4" s="8">
        <v>3060</v>
      </c>
      <c r="G4" s="9"/>
    </row>
    <row r="5" ht="49" customHeight="1" spans="1:7">
      <c r="A5" s="7">
        <v>2</v>
      </c>
      <c r="B5" s="8" t="s">
        <v>187</v>
      </c>
      <c r="C5" s="8" t="s">
        <v>188</v>
      </c>
      <c r="D5" s="8">
        <v>17</v>
      </c>
      <c r="E5" s="8">
        <v>180</v>
      </c>
      <c r="F5" s="8">
        <v>3060</v>
      </c>
      <c r="G5" s="9"/>
    </row>
    <row r="6" ht="49" customHeight="1" spans="1:7">
      <c r="A6" s="10" t="s">
        <v>17</v>
      </c>
      <c r="B6" s="11"/>
      <c r="C6" s="11"/>
      <c r="D6" s="11">
        <f>D4+D5</f>
        <v>34</v>
      </c>
      <c r="E6" s="11"/>
      <c r="F6" s="11">
        <f>F4+F5</f>
        <v>6120</v>
      </c>
      <c r="G6" s="12"/>
    </row>
  </sheetData>
  <mergeCells count="1">
    <mergeCell ref="A2:G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opLeftCell="A5" workbookViewId="0">
      <selection activeCell="A1" sqref="A1:G11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18</v>
      </c>
    </row>
    <row r="2" ht="49" customHeight="1" spans="1:7">
      <c r="A2" s="2" t="s">
        <v>19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21</v>
      </c>
      <c r="C4" s="8" t="s">
        <v>22</v>
      </c>
      <c r="D4" s="8">
        <v>5.5</v>
      </c>
      <c r="E4" s="8">
        <v>180</v>
      </c>
      <c r="F4" s="8">
        <f>E4*D4</f>
        <v>990</v>
      </c>
      <c r="G4" s="9"/>
    </row>
    <row r="5" ht="49" customHeight="1" spans="1:7">
      <c r="A5" s="7">
        <v>2</v>
      </c>
      <c r="B5" s="8" t="s">
        <v>23</v>
      </c>
      <c r="C5" s="8" t="s">
        <v>24</v>
      </c>
      <c r="D5" s="8">
        <v>5.5</v>
      </c>
      <c r="E5" s="8">
        <v>180</v>
      </c>
      <c r="F5" s="8">
        <f t="shared" ref="F5:F10" si="0">E5*D5</f>
        <v>990</v>
      </c>
      <c r="G5" s="9"/>
    </row>
    <row r="6" ht="49" customHeight="1" spans="1:7">
      <c r="A6" s="7">
        <v>3</v>
      </c>
      <c r="B6" s="8" t="s">
        <v>25</v>
      </c>
      <c r="C6" s="8" t="s">
        <v>26</v>
      </c>
      <c r="D6" s="8">
        <v>6</v>
      </c>
      <c r="E6" s="8">
        <v>180</v>
      </c>
      <c r="F6" s="8">
        <f t="shared" si="0"/>
        <v>1080</v>
      </c>
      <c r="G6" s="9"/>
    </row>
    <row r="7" ht="49" customHeight="1" spans="1:7">
      <c r="A7" s="7">
        <v>4</v>
      </c>
      <c r="B7" s="8" t="s">
        <v>27</v>
      </c>
      <c r="C7" s="8" t="s">
        <v>28</v>
      </c>
      <c r="D7" s="8">
        <v>6</v>
      </c>
      <c r="E7" s="8">
        <v>180</v>
      </c>
      <c r="F7" s="8">
        <f t="shared" si="0"/>
        <v>1080</v>
      </c>
      <c r="G7" s="9"/>
    </row>
    <row r="8" ht="49" customHeight="1" spans="1:7">
      <c r="A8" s="7">
        <v>5</v>
      </c>
      <c r="B8" s="8" t="s">
        <v>29</v>
      </c>
      <c r="C8" s="8" t="s">
        <v>30</v>
      </c>
      <c r="D8" s="8">
        <v>5.5</v>
      </c>
      <c r="E8" s="8">
        <v>180</v>
      </c>
      <c r="F8" s="8">
        <f t="shared" si="0"/>
        <v>990</v>
      </c>
      <c r="G8" s="9"/>
    </row>
    <row r="9" ht="49" customHeight="1" spans="1:7">
      <c r="A9" s="7">
        <v>6</v>
      </c>
      <c r="B9" s="8" t="s">
        <v>31</v>
      </c>
      <c r="C9" s="8" t="s">
        <v>32</v>
      </c>
      <c r="D9" s="8">
        <v>5.5</v>
      </c>
      <c r="E9" s="8">
        <v>180</v>
      </c>
      <c r="F9" s="8">
        <f t="shared" si="0"/>
        <v>990</v>
      </c>
      <c r="G9" s="9"/>
    </row>
    <row r="10" ht="49" customHeight="1" spans="1:7">
      <c r="A10" s="7">
        <v>7</v>
      </c>
      <c r="B10" s="8" t="s">
        <v>33</v>
      </c>
      <c r="C10" s="8" t="s">
        <v>34</v>
      </c>
      <c r="D10" s="8">
        <v>5</v>
      </c>
      <c r="E10" s="8">
        <v>180</v>
      </c>
      <c r="F10" s="8">
        <f t="shared" si="0"/>
        <v>900</v>
      </c>
      <c r="G10" s="9"/>
    </row>
    <row r="11" ht="49" customHeight="1" spans="1:7">
      <c r="A11" s="10" t="s">
        <v>17</v>
      </c>
      <c r="B11" s="11"/>
      <c r="C11" s="11"/>
      <c r="D11" s="11">
        <f>D4+D5+D6+D7+D8+D9+D10</f>
        <v>39</v>
      </c>
      <c r="E11" s="11"/>
      <c r="F11" s="11">
        <f>F4+F5+F6+F7+F8+F9+F10</f>
        <v>7020</v>
      </c>
      <c r="G11" s="12"/>
    </row>
  </sheetData>
  <mergeCells count="1">
    <mergeCell ref="A2:G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9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35</v>
      </c>
    </row>
    <row r="2" ht="49" customHeight="1" spans="1:7">
      <c r="A2" s="2" t="s">
        <v>36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37</v>
      </c>
      <c r="C4" s="8" t="s">
        <v>38</v>
      </c>
      <c r="D4" s="8">
        <v>23</v>
      </c>
      <c r="E4" s="8">
        <v>180</v>
      </c>
      <c r="F4" s="8">
        <f>E4*D4</f>
        <v>4140</v>
      </c>
      <c r="G4" s="9"/>
    </row>
    <row r="5" ht="49" customHeight="1" spans="1:7">
      <c r="A5" s="7">
        <v>2</v>
      </c>
      <c r="B5" s="8" t="s">
        <v>39</v>
      </c>
      <c r="C5" s="8" t="s">
        <v>40</v>
      </c>
      <c r="D5" s="8">
        <v>23</v>
      </c>
      <c r="E5" s="8">
        <v>180</v>
      </c>
      <c r="F5" s="8">
        <f>E5*D5</f>
        <v>4140</v>
      </c>
      <c r="G5" s="9"/>
    </row>
    <row r="6" ht="49" customHeight="1" spans="1:7">
      <c r="A6" s="7">
        <v>3</v>
      </c>
      <c r="B6" s="8" t="s">
        <v>41</v>
      </c>
      <c r="C6" s="8" t="s">
        <v>42</v>
      </c>
      <c r="D6" s="8">
        <v>23</v>
      </c>
      <c r="E6" s="8">
        <v>180</v>
      </c>
      <c r="F6" s="8">
        <f>E6*D6</f>
        <v>4140</v>
      </c>
      <c r="G6" s="9"/>
    </row>
    <row r="7" ht="49" customHeight="1" spans="1:7">
      <c r="A7" s="7">
        <v>4</v>
      </c>
      <c r="B7" s="8" t="s">
        <v>43</v>
      </c>
      <c r="C7" s="8" t="s">
        <v>44</v>
      </c>
      <c r="D7" s="8">
        <v>22</v>
      </c>
      <c r="E7" s="8">
        <v>180</v>
      </c>
      <c r="F7" s="8">
        <f>E7*D7</f>
        <v>3960</v>
      </c>
      <c r="G7" s="9"/>
    </row>
    <row r="8" ht="49" customHeight="1" spans="1:7">
      <c r="A8" s="7" t="s">
        <v>17</v>
      </c>
      <c r="B8" s="8"/>
      <c r="C8" s="8"/>
      <c r="D8" s="8">
        <f>D4+D5+D6+D7</f>
        <v>91</v>
      </c>
      <c r="E8" s="8"/>
      <c r="F8" s="8">
        <f>F4+F5+F6+F7</f>
        <v>16380</v>
      </c>
      <c r="G8" s="9"/>
    </row>
    <row r="9" ht="49" customHeight="1" spans="1:7">
      <c r="A9" s="18"/>
      <c r="B9" s="11"/>
      <c r="C9" s="11"/>
      <c r="D9" s="11"/>
      <c r="E9" s="11"/>
      <c r="F9" s="11"/>
      <c r="G9" s="19"/>
    </row>
    <row r="10" ht="49" customHeight="1"/>
    <row r="11" ht="49" customHeight="1"/>
  </sheetData>
  <mergeCells count="1">
    <mergeCell ref="A2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A1" sqref="A1:G9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45</v>
      </c>
    </row>
    <row r="2" ht="49" customHeight="1" spans="1:7">
      <c r="A2" s="2" t="s">
        <v>46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47</v>
      </c>
      <c r="C4" s="8" t="s">
        <v>48</v>
      </c>
      <c r="D4" s="8">
        <v>8</v>
      </c>
      <c r="E4" s="8">
        <v>180</v>
      </c>
      <c r="F4" s="8">
        <v>1440</v>
      </c>
      <c r="G4" s="9"/>
    </row>
    <row r="5" ht="49" customHeight="1" spans="1:7">
      <c r="A5" s="7">
        <v>2</v>
      </c>
      <c r="B5" s="8" t="s">
        <v>49</v>
      </c>
      <c r="C5" s="8" t="s">
        <v>50</v>
      </c>
      <c r="D5" s="8">
        <v>5</v>
      </c>
      <c r="E5" s="8">
        <v>180</v>
      </c>
      <c r="F5" s="8">
        <v>900</v>
      </c>
      <c r="G5" s="9"/>
    </row>
    <row r="6" ht="49" customHeight="1" spans="1:7">
      <c r="A6" s="7">
        <v>3</v>
      </c>
      <c r="B6" s="8" t="s">
        <v>51</v>
      </c>
      <c r="C6" s="8" t="s">
        <v>52</v>
      </c>
      <c r="D6" s="8">
        <v>8</v>
      </c>
      <c r="E6" s="8">
        <v>180</v>
      </c>
      <c r="F6" s="8">
        <v>1440</v>
      </c>
      <c r="G6" s="9"/>
    </row>
    <row r="7" ht="49" customHeight="1" spans="1:7">
      <c r="A7" s="7">
        <v>4</v>
      </c>
      <c r="B7" s="8" t="s">
        <v>53</v>
      </c>
      <c r="C7" s="8" t="s">
        <v>54</v>
      </c>
      <c r="D7" s="8">
        <v>5</v>
      </c>
      <c r="E7" s="8">
        <v>180</v>
      </c>
      <c r="F7" s="8">
        <v>900</v>
      </c>
      <c r="G7" s="9"/>
    </row>
    <row r="8" ht="49" customHeight="1" spans="1:7">
      <c r="A8" s="7" t="s">
        <v>17</v>
      </c>
      <c r="B8" s="8"/>
      <c r="C8" s="8"/>
      <c r="D8" s="8">
        <f>D4+D5+D6+D7</f>
        <v>26</v>
      </c>
      <c r="E8" s="8"/>
      <c r="F8" s="8">
        <f>F4+F5+F6+F7</f>
        <v>4680</v>
      </c>
      <c r="G8" s="9"/>
    </row>
    <row r="9" ht="49" customHeight="1" spans="1:7">
      <c r="A9" s="18"/>
      <c r="B9" s="11"/>
      <c r="C9" s="11"/>
      <c r="D9" s="11"/>
      <c r="E9" s="11"/>
      <c r="F9" s="11"/>
      <c r="G9" s="19"/>
    </row>
    <row r="10" ht="49" customHeight="1"/>
    <row r="11" ht="49" customHeight="1"/>
  </sheetData>
  <mergeCells count="1">
    <mergeCell ref="A2:G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opLeftCell="A5" workbookViewId="0">
      <selection activeCell="A1" sqref="A1:G13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55</v>
      </c>
    </row>
    <row r="2" ht="49" customHeight="1" spans="1:7">
      <c r="A2" s="2" t="s">
        <v>56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57</v>
      </c>
      <c r="C4" s="8" t="s">
        <v>58</v>
      </c>
      <c r="D4" s="8">
        <v>4</v>
      </c>
      <c r="E4" s="8">
        <v>180</v>
      </c>
      <c r="F4" s="8">
        <v>720</v>
      </c>
      <c r="G4" s="9"/>
    </row>
    <row r="5" ht="49" customHeight="1" spans="1:7">
      <c r="A5" s="7">
        <v>2</v>
      </c>
      <c r="B5" s="8" t="s">
        <v>59</v>
      </c>
      <c r="C5" s="8" t="s">
        <v>60</v>
      </c>
      <c r="D5" s="8">
        <v>5</v>
      </c>
      <c r="E5" s="8">
        <v>180</v>
      </c>
      <c r="F5" s="8">
        <v>900</v>
      </c>
      <c r="G5" s="9"/>
    </row>
    <row r="6" ht="49" customHeight="1" spans="1:7">
      <c r="A6" s="7">
        <v>3</v>
      </c>
      <c r="B6" s="8" t="s">
        <v>59</v>
      </c>
      <c r="C6" s="8" t="s">
        <v>61</v>
      </c>
      <c r="D6" s="8">
        <v>4</v>
      </c>
      <c r="E6" s="8">
        <v>180</v>
      </c>
      <c r="F6" s="8">
        <v>720</v>
      </c>
      <c r="G6" s="9"/>
    </row>
    <row r="7" ht="49" customHeight="1" spans="1:7">
      <c r="A7" s="7">
        <v>4</v>
      </c>
      <c r="B7" s="8" t="s">
        <v>62</v>
      </c>
      <c r="C7" s="8" t="s">
        <v>63</v>
      </c>
      <c r="D7" s="8">
        <v>3</v>
      </c>
      <c r="E7" s="8">
        <v>180</v>
      </c>
      <c r="F7" s="8">
        <v>540</v>
      </c>
      <c r="G7" s="9"/>
    </row>
    <row r="8" ht="49" customHeight="1" spans="1:7">
      <c r="A8" s="7">
        <v>5</v>
      </c>
      <c r="B8" s="8" t="s">
        <v>64</v>
      </c>
      <c r="C8" s="8" t="s">
        <v>65</v>
      </c>
      <c r="D8" s="8">
        <v>3</v>
      </c>
      <c r="E8" s="8">
        <v>180</v>
      </c>
      <c r="F8" s="8">
        <v>540</v>
      </c>
      <c r="G8" s="9"/>
    </row>
    <row r="9" ht="49" customHeight="1" spans="1:7">
      <c r="A9" s="7">
        <v>6</v>
      </c>
      <c r="B9" s="8" t="s">
        <v>62</v>
      </c>
      <c r="C9" s="8" t="s">
        <v>66</v>
      </c>
      <c r="D9" s="8">
        <v>6</v>
      </c>
      <c r="E9" s="8">
        <v>180</v>
      </c>
      <c r="F9" s="8">
        <v>1080</v>
      </c>
      <c r="G9" s="9"/>
    </row>
    <row r="10" ht="49" customHeight="1" spans="1:7">
      <c r="A10" s="7">
        <v>7</v>
      </c>
      <c r="B10" s="8" t="s">
        <v>62</v>
      </c>
      <c r="C10" s="8" t="s">
        <v>67</v>
      </c>
      <c r="D10" s="8">
        <v>6</v>
      </c>
      <c r="E10" s="8">
        <v>180</v>
      </c>
      <c r="F10" s="8">
        <v>1080</v>
      </c>
      <c r="G10" s="9"/>
    </row>
    <row r="11" ht="49" customHeight="1" spans="1:7">
      <c r="A11" s="7">
        <v>8</v>
      </c>
      <c r="B11" s="8" t="s">
        <v>62</v>
      </c>
      <c r="C11" s="8" t="s">
        <v>68</v>
      </c>
      <c r="D11" s="8">
        <v>2</v>
      </c>
      <c r="E11" s="8">
        <v>180</v>
      </c>
      <c r="F11" s="8">
        <v>360</v>
      </c>
      <c r="G11" s="9"/>
    </row>
    <row r="12" ht="49" customHeight="1" spans="1:7">
      <c r="A12" s="7">
        <v>9</v>
      </c>
      <c r="B12" s="8" t="s">
        <v>62</v>
      </c>
      <c r="C12" s="8" t="s">
        <v>69</v>
      </c>
      <c r="D12" s="8">
        <v>3</v>
      </c>
      <c r="E12" s="8">
        <v>180</v>
      </c>
      <c r="F12" s="8">
        <v>540</v>
      </c>
      <c r="G12" s="9"/>
    </row>
    <row r="13" ht="49" customHeight="1" spans="1:7">
      <c r="A13" s="10" t="s">
        <v>17</v>
      </c>
      <c r="B13" s="11"/>
      <c r="C13" s="11"/>
      <c r="D13" s="11">
        <f>D4+D5+D6+D7+D8+D9+D10+D11+D12</f>
        <v>36</v>
      </c>
      <c r="E13" s="11"/>
      <c r="F13" s="11">
        <f>F4+F5+F6+F7+F8+F9+F10+F11+F12</f>
        <v>6480</v>
      </c>
      <c r="G13" s="12"/>
    </row>
  </sheetData>
  <mergeCells count="1">
    <mergeCell ref="A2:G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workbookViewId="0">
      <selection activeCell="A1" sqref="A1:G47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8" customWidth="1"/>
    <col min="5" max="5" width="17.6666666666667" customWidth="1"/>
    <col min="6" max="6" width="13.2222222222222" customWidth="1"/>
    <col min="7" max="7" width="11.7777777777778" customWidth="1"/>
  </cols>
  <sheetData>
    <row r="1" spans="1:1">
      <c r="A1" s="1" t="s">
        <v>70</v>
      </c>
    </row>
    <row r="2" ht="21" customHeight="1" spans="1:7">
      <c r="A2" s="21" t="s">
        <v>71</v>
      </c>
      <c r="B2" s="22"/>
      <c r="C2" s="22"/>
      <c r="D2" s="22"/>
      <c r="E2" s="22"/>
      <c r="F2" s="22"/>
      <c r="G2" s="22"/>
    </row>
    <row r="3" ht="19" customHeight="1" spans="1:7">
      <c r="A3" s="23" t="s">
        <v>2</v>
      </c>
      <c r="B3" s="23" t="s">
        <v>3</v>
      </c>
      <c r="C3" s="23" t="s">
        <v>4</v>
      </c>
      <c r="D3" s="23" t="s">
        <v>5</v>
      </c>
      <c r="E3" s="23" t="s">
        <v>72</v>
      </c>
      <c r="F3" s="23" t="s">
        <v>20</v>
      </c>
      <c r="G3" s="23" t="s">
        <v>8</v>
      </c>
    </row>
    <row r="4" s="20" customFormat="1" ht="11" customHeight="1" spans="1:7">
      <c r="A4" s="24">
        <v>1</v>
      </c>
      <c r="B4" s="24" t="s">
        <v>73</v>
      </c>
      <c r="C4" s="24" t="s">
        <v>74</v>
      </c>
      <c r="D4" s="24">
        <v>1</v>
      </c>
      <c r="E4" s="24">
        <v>180</v>
      </c>
      <c r="F4" s="24">
        <v>180</v>
      </c>
      <c r="G4" s="24"/>
    </row>
    <row r="5" s="20" customFormat="1" ht="11" customHeight="1" spans="1:7">
      <c r="A5" s="24">
        <v>2</v>
      </c>
      <c r="B5" s="24" t="s">
        <v>75</v>
      </c>
      <c r="C5" s="24" t="s">
        <v>76</v>
      </c>
      <c r="D5" s="24">
        <v>1</v>
      </c>
      <c r="E5" s="24">
        <v>180</v>
      </c>
      <c r="F5" s="24">
        <v>180</v>
      </c>
      <c r="G5" s="24"/>
    </row>
    <row r="6" s="20" customFormat="1" ht="11" customHeight="1" spans="1:7">
      <c r="A6" s="24">
        <v>3</v>
      </c>
      <c r="B6" s="24" t="s">
        <v>77</v>
      </c>
      <c r="C6" s="24" t="s">
        <v>78</v>
      </c>
      <c r="D6" s="24">
        <v>1</v>
      </c>
      <c r="E6" s="24">
        <v>180</v>
      </c>
      <c r="F6" s="24">
        <v>180</v>
      </c>
      <c r="G6" s="24"/>
    </row>
    <row r="7" s="20" customFormat="1" ht="11" customHeight="1" spans="1:7">
      <c r="A7" s="24">
        <v>4</v>
      </c>
      <c r="B7" s="24" t="s">
        <v>79</v>
      </c>
      <c r="C7" s="24" t="s">
        <v>80</v>
      </c>
      <c r="D7" s="24">
        <v>1</v>
      </c>
      <c r="E7" s="24">
        <v>180</v>
      </c>
      <c r="F7" s="24">
        <v>180</v>
      </c>
      <c r="G7" s="24"/>
    </row>
    <row r="8" s="20" customFormat="1" ht="11" customHeight="1" spans="1:7">
      <c r="A8" s="24">
        <v>5</v>
      </c>
      <c r="B8" s="24" t="s">
        <v>81</v>
      </c>
      <c r="C8" s="24" t="s">
        <v>82</v>
      </c>
      <c r="D8" s="24">
        <v>2</v>
      </c>
      <c r="E8" s="24">
        <v>180</v>
      </c>
      <c r="F8" s="24">
        <v>360</v>
      </c>
      <c r="G8" s="24"/>
    </row>
    <row r="9" s="20" customFormat="1" ht="11" customHeight="1" spans="1:7">
      <c r="A9" s="24">
        <v>6</v>
      </c>
      <c r="B9" s="24" t="s">
        <v>83</v>
      </c>
      <c r="C9" s="24" t="s">
        <v>76</v>
      </c>
      <c r="D9" s="24">
        <v>1</v>
      </c>
      <c r="E9" s="24">
        <v>180</v>
      </c>
      <c r="F9" s="24">
        <v>180</v>
      </c>
      <c r="G9" s="24"/>
    </row>
    <row r="10" s="20" customFormat="1" ht="11" customHeight="1" spans="1:7">
      <c r="A10" s="24">
        <v>7</v>
      </c>
      <c r="B10" s="24" t="s">
        <v>84</v>
      </c>
      <c r="C10" s="24" t="s">
        <v>80</v>
      </c>
      <c r="D10" s="24">
        <v>1</v>
      </c>
      <c r="E10" s="24">
        <v>180</v>
      </c>
      <c r="F10" s="24">
        <v>180</v>
      </c>
      <c r="G10" s="24"/>
    </row>
    <row r="11" s="20" customFormat="1" ht="11" customHeight="1" spans="1:7">
      <c r="A11" s="24">
        <v>8</v>
      </c>
      <c r="B11" s="24" t="s">
        <v>85</v>
      </c>
      <c r="C11" s="24" t="s">
        <v>82</v>
      </c>
      <c r="D11" s="24">
        <v>1</v>
      </c>
      <c r="E11" s="24">
        <v>180</v>
      </c>
      <c r="F11" s="24">
        <v>180</v>
      </c>
      <c r="G11" s="24"/>
    </row>
    <row r="12" s="20" customFormat="1" ht="11" customHeight="1" spans="1:7">
      <c r="A12" s="24">
        <v>9</v>
      </c>
      <c r="B12" s="24" t="s">
        <v>86</v>
      </c>
      <c r="C12" s="24" t="s">
        <v>78</v>
      </c>
      <c r="D12" s="24">
        <v>1</v>
      </c>
      <c r="E12" s="24">
        <v>180</v>
      </c>
      <c r="F12" s="24">
        <v>180</v>
      </c>
      <c r="G12" s="24"/>
    </row>
    <row r="13" s="20" customFormat="1" ht="11" customHeight="1" spans="1:7">
      <c r="A13" s="24">
        <v>10</v>
      </c>
      <c r="B13" s="24" t="s">
        <v>87</v>
      </c>
      <c r="C13" s="24" t="s">
        <v>76</v>
      </c>
      <c r="D13" s="24">
        <v>1</v>
      </c>
      <c r="E13" s="24">
        <v>180</v>
      </c>
      <c r="F13" s="24">
        <v>180</v>
      </c>
      <c r="G13" s="24"/>
    </row>
    <row r="14" s="20" customFormat="1" ht="11" customHeight="1" spans="1:7">
      <c r="A14" s="24">
        <v>11</v>
      </c>
      <c r="B14" s="24" t="s">
        <v>88</v>
      </c>
      <c r="C14" s="24" t="s">
        <v>80</v>
      </c>
      <c r="D14" s="24">
        <v>1</v>
      </c>
      <c r="E14" s="24">
        <v>180</v>
      </c>
      <c r="F14" s="24">
        <v>180</v>
      </c>
      <c r="G14" s="24"/>
    </row>
    <row r="15" s="20" customFormat="1" ht="11" customHeight="1" spans="1:7">
      <c r="A15" s="24">
        <v>12</v>
      </c>
      <c r="B15" s="24" t="s">
        <v>89</v>
      </c>
      <c r="C15" s="24" t="s">
        <v>78</v>
      </c>
      <c r="D15" s="24">
        <v>1</v>
      </c>
      <c r="E15" s="24">
        <v>180</v>
      </c>
      <c r="F15" s="24">
        <v>180</v>
      </c>
      <c r="G15" s="24"/>
    </row>
    <row r="16" s="20" customFormat="1" ht="11" customHeight="1" spans="1:7">
      <c r="A16" s="24">
        <v>13</v>
      </c>
      <c r="B16" s="24" t="s">
        <v>90</v>
      </c>
      <c r="C16" s="24" t="s">
        <v>76</v>
      </c>
      <c r="D16" s="24">
        <v>1</v>
      </c>
      <c r="E16" s="24">
        <v>180</v>
      </c>
      <c r="F16" s="24">
        <v>180</v>
      </c>
      <c r="G16" s="24"/>
    </row>
    <row r="17" s="20" customFormat="1" ht="11" customHeight="1" spans="1:7">
      <c r="A17" s="24">
        <v>14</v>
      </c>
      <c r="B17" s="24" t="s">
        <v>91</v>
      </c>
      <c r="C17" s="24" t="s">
        <v>80</v>
      </c>
      <c r="D17" s="24">
        <v>1</v>
      </c>
      <c r="E17" s="24">
        <v>180</v>
      </c>
      <c r="F17" s="24">
        <v>180</v>
      </c>
      <c r="G17" s="24"/>
    </row>
    <row r="18" s="20" customFormat="1" ht="11" customHeight="1" spans="1:7">
      <c r="A18" s="24">
        <v>15</v>
      </c>
      <c r="B18" s="24" t="s">
        <v>92</v>
      </c>
      <c r="C18" s="24" t="s">
        <v>82</v>
      </c>
      <c r="D18" s="24">
        <v>2</v>
      </c>
      <c r="E18" s="24">
        <v>180</v>
      </c>
      <c r="F18" s="24">
        <v>360</v>
      </c>
      <c r="G18" s="24"/>
    </row>
    <row r="19" s="20" customFormat="1" ht="11" customHeight="1" spans="1:7">
      <c r="A19" s="24">
        <v>16</v>
      </c>
      <c r="B19" s="24" t="s">
        <v>93</v>
      </c>
      <c r="C19" s="24" t="s">
        <v>74</v>
      </c>
      <c r="D19" s="24">
        <v>2</v>
      </c>
      <c r="E19" s="24">
        <v>180</v>
      </c>
      <c r="F19" s="24">
        <v>360</v>
      </c>
      <c r="G19" s="24"/>
    </row>
    <row r="20" s="20" customFormat="1" ht="11" customHeight="1" spans="1:7">
      <c r="A20" s="24">
        <v>17</v>
      </c>
      <c r="B20" s="24" t="s">
        <v>94</v>
      </c>
      <c r="C20" s="24" t="s">
        <v>80</v>
      </c>
      <c r="D20" s="24">
        <v>1</v>
      </c>
      <c r="E20" s="24">
        <v>180</v>
      </c>
      <c r="F20" s="24">
        <v>180</v>
      </c>
      <c r="G20" s="24"/>
    </row>
    <row r="21" s="20" customFormat="1" ht="11" customHeight="1" spans="1:7">
      <c r="A21" s="24">
        <v>18</v>
      </c>
      <c r="B21" s="24" t="s">
        <v>95</v>
      </c>
      <c r="C21" s="24" t="s">
        <v>82</v>
      </c>
      <c r="D21" s="24">
        <v>1</v>
      </c>
      <c r="E21" s="24">
        <v>180</v>
      </c>
      <c r="F21" s="24">
        <v>180</v>
      </c>
      <c r="G21" s="24"/>
    </row>
    <row r="22" s="20" customFormat="1" ht="11" customHeight="1" spans="1:7">
      <c r="A22" s="24">
        <v>19</v>
      </c>
      <c r="B22" s="24" t="s">
        <v>96</v>
      </c>
      <c r="C22" s="24" t="s">
        <v>82</v>
      </c>
      <c r="D22" s="24">
        <v>1</v>
      </c>
      <c r="E22" s="24">
        <v>180</v>
      </c>
      <c r="F22" s="24">
        <v>180</v>
      </c>
      <c r="G22" s="24"/>
    </row>
    <row r="23" s="20" customFormat="1" ht="11" customHeight="1" spans="1:7">
      <c r="A23" s="24">
        <v>20</v>
      </c>
      <c r="B23" s="24" t="s">
        <v>97</v>
      </c>
      <c r="C23" s="24" t="s">
        <v>74</v>
      </c>
      <c r="D23" s="24">
        <v>1</v>
      </c>
      <c r="E23" s="24">
        <v>180</v>
      </c>
      <c r="F23" s="24">
        <v>180</v>
      </c>
      <c r="G23" s="24"/>
    </row>
    <row r="24" s="20" customFormat="1" ht="11" customHeight="1" spans="1:7">
      <c r="A24" s="24">
        <v>21</v>
      </c>
      <c r="B24" s="24" t="s">
        <v>98</v>
      </c>
      <c r="C24" s="24" t="s">
        <v>80</v>
      </c>
      <c r="D24" s="24">
        <v>1</v>
      </c>
      <c r="E24" s="24">
        <v>180</v>
      </c>
      <c r="F24" s="24">
        <v>180</v>
      </c>
      <c r="G24" s="24"/>
    </row>
    <row r="25" s="20" customFormat="1" ht="11" customHeight="1" spans="1:7">
      <c r="A25" s="24">
        <v>22</v>
      </c>
      <c r="B25" s="24" t="s">
        <v>99</v>
      </c>
      <c r="C25" s="24" t="s">
        <v>78</v>
      </c>
      <c r="D25" s="24">
        <v>1</v>
      </c>
      <c r="E25" s="24">
        <v>180</v>
      </c>
      <c r="F25" s="24">
        <v>180</v>
      </c>
      <c r="G25" s="24"/>
    </row>
    <row r="26" s="20" customFormat="1" ht="11" customHeight="1" spans="1:7">
      <c r="A26" s="24">
        <v>23</v>
      </c>
      <c r="B26" s="24" t="s">
        <v>100</v>
      </c>
      <c r="C26" s="24" t="s">
        <v>76</v>
      </c>
      <c r="D26" s="24">
        <v>1</v>
      </c>
      <c r="E26" s="24">
        <v>180</v>
      </c>
      <c r="F26" s="24">
        <v>180</v>
      </c>
      <c r="G26" s="24"/>
    </row>
    <row r="27" s="20" customFormat="1" ht="11" customHeight="1" spans="1:7">
      <c r="A27" s="24">
        <v>24</v>
      </c>
      <c r="B27" s="24" t="s">
        <v>101</v>
      </c>
      <c r="C27" s="24" t="s">
        <v>80</v>
      </c>
      <c r="D27" s="24">
        <v>1</v>
      </c>
      <c r="E27" s="24">
        <v>180</v>
      </c>
      <c r="F27" s="24">
        <v>180</v>
      </c>
      <c r="G27" s="24"/>
    </row>
    <row r="28" s="20" customFormat="1" ht="11" customHeight="1" spans="1:7">
      <c r="A28" s="24">
        <v>25</v>
      </c>
      <c r="B28" s="24" t="s">
        <v>102</v>
      </c>
      <c r="C28" s="24" t="s">
        <v>82</v>
      </c>
      <c r="D28" s="24">
        <v>1</v>
      </c>
      <c r="E28" s="24">
        <v>180</v>
      </c>
      <c r="F28" s="24">
        <v>180</v>
      </c>
      <c r="G28" s="24"/>
    </row>
    <row r="29" s="20" customFormat="1" ht="11" customHeight="1" spans="1:7">
      <c r="A29" s="24">
        <v>26</v>
      </c>
      <c r="B29" s="24" t="s">
        <v>103</v>
      </c>
      <c r="C29" s="24" t="s">
        <v>74</v>
      </c>
      <c r="D29" s="24">
        <v>1</v>
      </c>
      <c r="E29" s="24">
        <v>180</v>
      </c>
      <c r="F29" s="24">
        <v>180</v>
      </c>
      <c r="G29" s="24"/>
    </row>
    <row r="30" s="20" customFormat="1" ht="11" customHeight="1" spans="1:7">
      <c r="A30" s="24">
        <v>27</v>
      </c>
      <c r="B30" s="24" t="s">
        <v>104</v>
      </c>
      <c r="C30" s="24" t="s">
        <v>80</v>
      </c>
      <c r="D30" s="24">
        <v>1</v>
      </c>
      <c r="E30" s="24">
        <v>180</v>
      </c>
      <c r="F30" s="24">
        <v>180</v>
      </c>
      <c r="G30" s="24"/>
    </row>
    <row r="31" s="20" customFormat="1" ht="11" customHeight="1" spans="1:7">
      <c r="A31" s="24">
        <v>28</v>
      </c>
      <c r="B31" s="24" t="s">
        <v>105</v>
      </c>
      <c r="C31" s="24" t="s">
        <v>78</v>
      </c>
      <c r="D31" s="24">
        <v>1</v>
      </c>
      <c r="E31" s="24">
        <v>180</v>
      </c>
      <c r="F31" s="24">
        <v>180</v>
      </c>
      <c r="G31" s="24"/>
    </row>
    <row r="32" s="20" customFormat="1" ht="11" customHeight="1" spans="1:7">
      <c r="A32" s="24">
        <v>29</v>
      </c>
      <c r="B32" s="24" t="s">
        <v>106</v>
      </c>
      <c r="C32" s="24" t="s">
        <v>80</v>
      </c>
      <c r="D32" s="24">
        <v>1</v>
      </c>
      <c r="E32" s="24">
        <v>180</v>
      </c>
      <c r="F32" s="24">
        <v>180</v>
      </c>
      <c r="G32" s="24"/>
    </row>
    <row r="33" s="20" customFormat="1" ht="11" customHeight="1" spans="1:7">
      <c r="A33" s="24">
        <v>30</v>
      </c>
      <c r="B33" s="24" t="s">
        <v>107</v>
      </c>
      <c r="C33" s="24" t="s">
        <v>76</v>
      </c>
      <c r="D33" s="24">
        <v>1</v>
      </c>
      <c r="E33" s="24">
        <v>180</v>
      </c>
      <c r="F33" s="24">
        <v>180</v>
      </c>
      <c r="G33" s="24"/>
    </row>
    <row r="34" s="20" customFormat="1" ht="11" customHeight="1" spans="1:7">
      <c r="A34" s="24">
        <v>31</v>
      </c>
      <c r="B34" s="24" t="s">
        <v>108</v>
      </c>
      <c r="C34" s="24" t="s">
        <v>82</v>
      </c>
      <c r="D34" s="24">
        <v>1</v>
      </c>
      <c r="E34" s="24">
        <v>180</v>
      </c>
      <c r="F34" s="24">
        <v>180</v>
      </c>
      <c r="G34" s="24"/>
    </row>
    <row r="35" s="20" customFormat="1" ht="11" customHeight="1" spans="1:7">
      <c r="A35" s="24">
        <v>32</v>
      </c>
      <c r="B35" s="24" t="s">
        <v>109</v>
      </c>
      <c r="C35" s="24" t="s">
        <v>80</v>
      </c>
      <c r="D35" s="24">
        <v>1</v>
      </c>
      <c r="E35" s="24">
        <v>180</v>
      </c>
      <c r="F35" s="24">
        <v>180</v>
      </c>
      <c r="G35" s="24"/>
    </row>
    <row r="36" s="20" customFormat="1" ht="11" customHeight="1" spans="1:7">
      <c r="A36" s="24">
        <v>33</v>
      </c>
      <c r="B36" s="24" t="s">
        <v>110</v>
      </c>
      <c r="C36" s="24" t="s">
        <v>78</v>
      </c>
      <c r="D36" s="24">
        <v>1</v>
      </c>
      <c r="E36" s="24">
        <v>180</v>
      </c>
      <c r="F36" s="24">
        <v>180</v>
      </c>
      <c r="G36" s="24"/>
    </row>
    <row r="37" s="20" customFormat="1" ht="11" customHeight="1" spans="1:7">
      <c r="A37" s="24">
        <v>34</v>
      </c>
      <c r="B37" s="24" t="s">
        <v>111</v>
      </c>
      <c r="C37" s="24" t="s">
        <v>74</v>
      </c>
      <c r="D37" s="24">
        <v>1</v>
      </c>
      <c r="E37" s="24">
        <v>180</v>
      </c>
      <c r="F37" s="24">
        <v>180</v>
      </c>
      <c r="G37" s="24"/>
    </row>
    <row r="38" s="20" customFormat="1" ht="11" customHeight="1" spans="1:7">
      <c r="A38" s="24">
        <v>35</v>
      </c>
      <c r="B38" s="24" t="s">
        <v>112</v>
      </c>
      <c r="C38" s="24" t="s">
        <v>76</v>
      </c>
      <c r="D38" s="24">
        <v>1</v>
      </c>
      <c r="E38" s="24">
        <v>180</v>
      </c>
      <c r="F38" s="24">
        <v>180</v>
      </c>
      <c r="G38" s="24"/>
    </row>
    <row r="39" s="20" customFormat="1" ht="11" customHeight="1" spans="1:7">
      <c r="A39" s="24">
        <v>36</v>
      </c>
      <c r="B39" s="24" t="s">
        <v>113</v>
      </c>
      <c r="C39" s="24" t="s">
        <v>80</v>
      </c>
      <c r="D39" s="24">
        <v>1</v>
      </c>
      <c r="E39" s="24">
        <v>180</v>
      </c>
      <c r="F39" s="24">
        <v>180</v>
      </c>
      <c r="G39" s="24"/>
    </row>
    <row r="40" s="20" customFormat="1" ht="11" customHeight="1" spans="1:7">
      <c r="A40" s="24">
        <v>37</v>
      </c>
      <c r="B40" s="24" t="s">
        <v>114</v>
      </c>
      <c r="C40" s="24" t="s">
        <v>82</v>
      </c>
      <c r="D40" s="24">
        <v>1</v>
      </c>
      <c r="E40" s="24">
        <v>180</v>
      </c>
      <c r="F40" s="24">
        <v>180</v>
      </c>
      <c r="G40" s="24"/>
    </row>
    <row r="41" s="20" customFormat="1" ht="11" customHeight="1" spans="1:7">
      <c r="A41" s="24">
        <v>38</v>
      </c>
      <c r="B41" s="24" t="s">
        <v>115</v>
      </c>
      <c r="C41" s="24" t="s">
        <v>80</v>
      </c>
      <c r="D41" s="24">
        <v>1</v>
      </c>
      <c r="E41" s="24">
        <v>180</v>
      </c>
      <c r="F41" s="24">
        <v>180</v>
      </c>
      <c r="G41" s="24"/>
    </row>
    <row r="42" s="20" customFormat="1" ht="11" customHeight="1" spans="1:7">
      <c r="A42" s="24">
        <v>39</v>
      </c>
      <c r="B42" s="24" t="s">
        <v>116</v>
      </c>
      <c r="C42" s="24" t="s">
        <v>78</v>
      </c>
      <c r="D42" s="24">
        <v>1</v>
      </c>
      <c r="E42" s="24">
        <v>180</v>
      </c>
      <c r="F42" s="24">
        <v>180</v>
      </c>
      <c r="G42" s="24"/>
    </row>
    <row r="43" s="20" customFormat="1" ht="11" customHeight="1" spans="1:7">
      <c r="A43" s="24">
        <v>40</v>
      </c>
      <c r="B43" s="24" t="s">
        <v>117</v>
      </c>
      <c r="C43" s="24" t="s">
        <v>82</v>
      </c>
      <c r="D43" s="24">
        <v>1</v>
      </c>
      <c r="E43" s="24">
        <v>180</v>
      </c>
      <c r="F43" s="24">
        <v>180</v>
      </c>
      <c r="G43" s="24"/>
    </row>
    <row r="44" s="20" customFormat="1" ht="11" customHeight="1" spans="1:7">
      <c r="A44" s="24">
        <v>41</v>
      </c>
      <c r="B44" s="24" t="s">
        <v>118</v>
      </c>
      <c r="C44" s="24" t="s">
        <v>80</v>
      </c>
      <c r="D44" s="24">
        <v>1</v>
      </c>
      <c r="E44" s="24">
        <v>180</v>
      </c>
      <c r="F44" s="24">
        <v>180</v>
      </c>
      <c r="G44" s="24"/>
    </row>
    <row r="45" s="20" customFormat="1" ht="11" customHeight="1" spans="1:7">
      <c r="A45" s="24">
        <v>42</v>
      </c>
      <c r="B45" s="24" t="s">
        <v>119</v>
      </c>
      <c r="C45" s="24" t="s">
        <v>78</v>
      </c>
      <c r="D45" s="24">
        <v>1</v>
      </c>
      <c r="E45" s="24">
        <v>180</v>
      </c>
      <c r="F45" s="24">
        <v>180</v>
      </c>
      <c r="G45" s="24"/>
    </row>
    <row r="46" s="20" customFormat="1" ht="11" customHeight="1" spans="1:7">
      <c r="A46" s="24">
        <v>43</v>
      </c>
      <c r="B46" s="24" t="s">
        <v>120</v>
      </c>
      <c r="C46" s="24" t="s">
        <v>74</v>
      </c>
      <c r="D46" s="24">
        <v>2</v>
      </c>
      <c r="E46" s="24">
        <v>180</v>
      </c>
      <c r="F46" s="24">
        <v>360</v>
      </c>
      <c r="G46" s="24"/>
    </row>
    <row r="47" s="20" customFormat="1" ht="11" customHeight="1" spans="1:7">
      <c r="A47" s="24" t="s">
        <v>17</v>
      </c>
      <c r="B47" s="24"/>
      <c r="C47" s="24"/>
      <c r="D47" s="24">
        <f>D4+D5+D6+D7+D8+D9+D10+D11+D12+D13+D14+D15+D16+D17+D18+D19+D20+D21+D22+D23+D24+D25+D26+D27+D28+D29+D30+D31+D32+D33+D34+D35+D36+D37+D38+D39+D40+D41+D42+D43+D44+D45+D46</f>
        <v>47</v>
      </c>
      <c r="E47" s="24"/>
      <c r="F47" s="24">
        <f>F4+F5+F6+F7+F8+F9+F10+F11+F12+F13+F14+F15+F16+F17+F18+F19+F20+F21+F22+F23+F24+F25+F26+F27+F28+F29+F30+F31+F32+F33+F34+F35+F36+F37+F38+F39+F40+F41+F42+F43+F44+F45+F46</f>
        <v>8460</v>
      </c>
      <c r="G47" s="24"/>
    </row>
    <row r="48" ht="49" customHeight="1"/>
    <row r="49" ht="49" customHeight="1"/>
    <row r="50" ht="49" customHeight="1"/>
    <row r="51" ht="49" customHeight="1"/>
    <row r="52" ht="49" customHeight="1"/>
    <row r="53" ht="49" customHeight="1"/>
  </sheetData>
  <mergeCells count="1">
    <mergeCell ref="A2:G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G8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121</v>
      </c>
    </row>
    <row r="2" ht="49" customHeight="1" spans="1:7">
      <c r="A2" s="2" t="s">
        <v>122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123</v>
      </c>
      <c r="C4" s="8" t="s">
        <v>124</v>
      </c>
      <c r="D4" s="8">
        <v>8</v>
      </c>
      <c r="E4" s="8">
        <v>180</v>
      </c>
      <c r="F4" s="8">
        <v>1440</v>
      </c>
      <c r="G4" s="9"/>
    </row>
    <row r="5" ht="49" customHeight="1" spans="1:7">
      <c r="A5" s="7">
        <v>2</v>
      </c>
      <c r="B5" s="8" t="s">
        <v>125</v>
      </c>
      <c r="C5" s="8" t="s">
        <v>126</v>
      </c>
      <c r="D5" s="8">
        <v>4</v>
      </c>
      <c r="E5" s="8">
        <v>180</v>
      </c>
      <c r="F5" s="8">
        <v>720</v>
      </c>
      <c r="G5" s="9"/>
    </row>
    <row r="6" ht="49" customHeight="1" spans="1:7">
      <c r="A6" s="7">
        <v>3</v>
      </c>
      <c r="B6" s="8" t="s">
        <v>127</v>
      </c>
      <c r="C6" s="8" t="s">
        <v>128</v>
      </c>
      <c r="D6" s="8">
        <v>12</v>
      </c>
      <c r="E6" s="8">
        <v>180</v>
      </c>
      <c r="F6" s="8">
        <v>2160</v>
      </c>
      <c r="G6" s="9"/>
    </row>
    <row r="7" ht="49" customHeight="1" spans="1:7">
      <c r="A7" s="7" t="s">
        <v>17</v>
      </c>
      <c r="B7" s="8"/>
      <c r="C7" s="8"/>
      <c r="D7" s="8">
        <f>D4+D5+D6</f>
        <v>24</v>
      </c>
      <c r="E7" s="8"/>
      <c r="F7" s="8">
        <f>F4+F5+F6</f>
        <v>4320</v>
      </c>
      <c r="G7" s="9"/>
    </row>
    <row r="8" ht="49" customHeight="1" spans="1:7">
      <c r="A8" s="7"/>
      <c r="B8" s="8"/>
      <c r="C8" s="8"/>
      <c r="D8" s="8"/>
      <c r="E8" s="8"/>
      <c r="F8" s="8"/>
      <c r="G8" s="9"/>
    </row>
    <row r="9" ht="18.15" spans="1:7">
      <c r="A9" s="18"/>
      <c r="B9" s="11"/>
      <c r="C9" s="11"/>
      <c r="D9" s="11"/>
      <c r="E9" s="11"/>
      <c r="F9" s="11"/>
      <c r="G9" s="19"/>
    </row>
  </sheetData>
  <mergeCells count="1">
    <mergeCell ref="A2:G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:G8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11.2222222222222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129</v>
      </c>
    </row>
    <row r="2" ht="49" customHeight="1" spans="1:7">
      <c r="A2" s="2" t="s">
        <v>130</v>
      </c>
      <c r="B2" s="3"/>
      <c r="C2" s="3"/>
      <c r="D2" s="3"/>
      <c r="E2" s="3"/>
      <c r="F2" s="3"/>
      <c r="G2" s="3"/>
    </row>
    <row r="3" ht="49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20</v>
      </c>
      <c r="G3" s="6" t="s">
        <v>8</v>
      </c>
    </row>
    <row r="4" ht="49" customHeight="1" spans="1:7">
      <c r="A4" s="7">
        <v>1</v>
      </c>
      <c r="B4" s="8" t="s">
        <v>131</v>
      </c>
      <c r="C4" s="8" t="s">
        <v>132</v>
      </c>
      <c r="D4" s="8">
        <v>8</v>
      </c>
      <c r="E4" s="8">
        <v>180</v>
      </c>
      <c r="F4" s="8">
        <v>1440</v>
      </c>
      <c r="G4" s="9"/>
    </row>
    <row r="5" ht="49" customHeight="1" spans="1:7">
      <c r="A5" s="7">
        <v>2</v>
      </c>
      <c r="B5" s="8" t="s">
        <v>133</v>
      </c>
      <c r="C5" s="8" t="s">
        <v>134</v>
      </c>
      <c r="D5" s="8">
        <v>7</v>
      </c>
      <c r="E5" s="8">
        <v>180</v>
      </c>
      <c r="F5" s="8">
        <v>1260</v>
      </c>
      <c r="G5" s="9"/>
    </row>
    <row r="6" ht="49" customHeight="1" spans="1:7">
      <c r="A6" s="7">
        <v>3</v>
      </c>
      <c r="B6" s="8" t="s">
        <v>133</v>
      </c>
      <c r="C6" s="8" t="s">
        <v>135</v>
      </c>
      <c r="D6" s="8">
        <v>7</v>
      </c>
      <c r="E6" s="8">
        <v>180</v>
      </c>
      <c r="F6" s="8">
        <v>1260</v>
      </c>
      <c r="G6" s="9"/>
    </row>
    <row r="7" ht="49" customHeight="1" spans="1:7">
      <c r="A7" s="7">
        <v>4</v>
      </c>
      <c r="B7" s="8" t="s">
        <v>133</v>
      </c>
      <c r="C7" s="8" t="s">
        <v>136</v>
      </c>
      <c r="D7" s="8">
        <v>7</v>
      </c>
      <c r="E7" s="8">
        <v>180</v>
      </c>
      <c r="F7" s="8">
        <v>1260</v>
      </c>
      <c r="G7" s="9"/>
    </row>
    <row r="8" ht="49" customHeight="1" spans="1:7">
      <c r="A8" s="7" t="s">
        <v>17</v>
      </c>
      <c r="B8" s="8"/>
      <c r="C8" s="8"/>
      <c r="D8" s="8">
        <f>D4+D5+D6+D7</f>
        <v>29</v>
      </c>
      <c r="E8" s="8"/>
      <c r="F8" s="8">
        <f>F4+F5+F6+F7</f>
        <v>5220</v>
      </c>
      <c r="G8" s="9"/>
    </row>
    <row r="9" ht="18.15" spans="1:7">
      <c r="A9" s="18"/>
      <c r="B9" s="11"/>
      <c r="C9" s="11"/>
      <c r="D9" s="11"/>
      <c r="E9" s="11"/>
      <c r="F9" s="11"/>
      <c r="G9" s="19"/>
    </row>
  </sheetData>
  <mergeCells count="1">
    <mergeCell ref="A2:G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topLeftCell="A13" workbookViewId="0">
      <selection activeCell="F35" sqref="F35"/>
    </sheetView>
  </sheetViews>
  <sheetFormatPr defaultColWidth="9" defaultRowHeight="14.4" outlineLevelCol="6"/>
  <cols>
    <col min="1" max="1" width="6.88888888888889" customWidth="1"/>
    <col min="2" max="2" width="11.5555555555556" customWidth="1"/>
    <col min="3" max="3" width="13.1111111111111" customWidth="1"/>
    <col min="4" max="4" width="8.88888888888889" customWidth="1"/>
    <col min="5" max="5" width="15.5555555555556" customWidth="1"/>
    <col min="6" max="6" width="13.2222222222222" customWidth="1"/>
    <col min="7" max="7" width="11.7777777777778" customWidth="1"/>
  </cols>
  <sheetData>
    <row r="1" spans="1:1">
      <c r="A1" s="1" t="s">
        <v>137</v>
      </c>
    </row>
    <row r="2" ht="40" customHeight="1" spans="1:7">
      <c r="A2" s="13" t="s">
        <v>138</v>
      </c>
      <c r="B2" s="14"/>
      <c r="C2" s="14"/>
      <c r="D2" s="14"/>
      <c r="E2" s="14"/>
      <c r="F2" s="14"/>
      <c r="G2" s="14"/>
    </row>
    <row r="3" ht="31" customHeight="1" spans="1:7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20</v>
      </c>
      <c r="G3" s="17" t="s">
        <v>8</v>
      </c>
    </row>
    <row r="4" ht="16" customHeight="1" spans="1:7">
      <c r="A4" s="7">
        <v>1</v>
      </c>
      <c r="B4" s="8" t="s">
        <v>139</v>
      </c>
      <c r="C4" s="8" t="s">
        <v>69</v>
      </c>
      <c r="D4" s="8">
        <v>2</v>
      </c>
      <c r="E4" s="8">
        <v>180</v>
      </c>
      <c r="F4" s="8">
        <v>360</v>
      </c>
      <c r="G4" s="9"/>
    </row>
    <row r="5" ht="16" customHeight="1" spans="1:7">
      <c r="A5" s="7">
        <v>2</v>
      </c>
      <c r="B5" s="8" t="s">
        <v>140</v>
      </c>
      <c r="C5" s="8" t="s">
        <v>141</v>
      </c>
      <c r="D5" s="8">
        <v>1</v>
      </c>
      <c r="E5" s="8">
        <v>180</v>
      </c>
      <c r="F5" s="8">
        <v>180</v>
      </c>
      <c r="G5" s="9"/>
    </row>
    <row r="6" ht="16" customHeight="1" spans="1:7">
      <c r="A6" s="7">
        <v>3</v>
      </c>
      <c r="B6" s="8" t="s">
        <v>142</v>
      </c>
      <c r="C6" s="8" t="s">
        <v>143</v>
      </c>
      <c r="D6" s="8">
        <v>1</v>
      </c>
      <c r="E6" s="8">
        <v>180</v>
      </c>
      <c r="F6" s="8">
        <v>180</v>
      </c>
      <c r="G6" s="9"/>
    </row>
    <row r="7" ht="16" customHeight="1" spans="1:7">
      <c r="A7" s="7">
        <v>4</v>
      </c>
      <c r="B7" s="8" t="s">
        <v>144</v>
      </c>
      <c r="C7" s="8" t="s">
        <v>145</v>
      </c>
      <c r="D7" s="8">
        <v>2</v>
      </c>
      <c r="E7" s="8">
        <v>180</v>
      </c>
      <c r="F7" s="8">
        <v>360</v>
      </c>
      <c r="G7" s="9"/>
    </row>
    <row r="8" ht="16" customHeight="1" spans="1:7">
      <c r="A8" s="7">
        <v>5</v>
      </c>
      <c r="B8" s="8" t="s">
        <v>146</v>
      </c>
      <c r="C8" s="8" t="s">
        <v>69</v>
      </c>
      <c r="D8" s="8">
        <v>2</v>
      </c>
      <c r="E8" s="8">
        <v>180</v>
      </c>
      <c r="F8" s="8">
        <v>360</v>
      </c>
      <c r="G8" s="9"/>
    </row>
    <row r="9" ht="16" customHeight="1" spans="1:7">
      <c r="A9" s="7">
        <v>6</v>
      </c>
      <c r="B9" s="8" t="s">
        <v>147</v>
      </c>
      <c r="C9" s="8" t="s">
        <v>143</v>
      </c>
      <c r="D9" s="8">
        <v>1</v>
      </c>
      <c r="E9" s="8">
        <v>180</v>
      </c>
      <c r="F9" s="8">
        <v>180</v>
      </c>
      <c r="G9" s="9"/>
    </row>
    <row r="10" ht="16" customHeight="1" spans="1:7">
      <c r="A10" s="7">
        <v>7</v>
      </c>
      <c r="B10" s="8" t="s">
        <v>148</v>
      </c>
      <c r="C10" s="8" t="s">
        <v>69</v>
      </c>
      <c r="D10" s="8">
        <v>1</v>
      </c>
      <c r="E10" s="8">
        <v>180</v>
      </c>
      <c r="F10" s="8">
        <v>180</v>
      </c>
      <c r="G10" s="9"/>
    </row>
    <row r="11" ht="16" customHeight="1" spans="1:7">
      <c r="A11" s="7">
        <v>8</v>
      </c>
      <c r="B11" s="8" t="s">
        <v>149</v>
      </c>
      <c r="C11" s="8" t="s">
        <v>143</v>
      </c>
      <c r="D11" s="8">
        <v>2</v>
      </c>
      <c r="E11" s="8">
        <v>180</v>
      </c>
      <c r="F11" s="8">
        <v>360</v>
      </c>
      <c r="G11" s="9"/>
    </row>
    <row r="12" ht="16" customHeight="1" spans="1:7">
      <c r="A12" s="7">
        <v>9</v>
      </c>
      <c r="B12" s="8" t="s">
        <v>150</v>
      </c>
      <c r="C12" s="8" t="s">
        <v>69</v>
      </c>
      <c r="D12" s="8">
        <v>2</v>
      </c>
      <c r="E12" s="8">
        <v>180</v>
      </c>
      <c r="F12" s="8">
        <v>360</v>
      </c>
      <c r="G12" s="9"/>
    </row>
    <row r="13" ht="16" customHeight="1" spans="1:7">
      <c r="A13" s="7">
        <v>10</v>
      </c>
      <c r="B13" s="8" t="s">
        <v>151</v>
      </c>
      <c r="C13" s="8" t="s">
        <v>69</v>
      </c>
      <c r="D13" s="8">
        <v>1</v>
      </c>
      <c r="E13" s="8">
        <v>180</v>
      </c>
      <c r="F13" s="8">
        <v>180</v>
      </c>
      <c r="G13" s="9"/>
    </row>
    <row r="14" ht="16" customHeight="1" spans="1:7">
      <c r="A14" s="7">
        <v>11</v>
      </c>
      <c r="B14" s="8" t="s">
        <v>152</v>
      </c>
      <c r="C14" s="8" t="s">
        <v>69</v>
      </c>
      <c r="D14" s="8">
        <v>2</v>
      </c>
      <c r="E14" s="8">
        <v>180</v>
      </c>
      <c r="F14" s="8">
        <v>360</v>
      </c>
      <c r="G14" s="9"/>
    </row>
    <row r="15" ht="16" customHeight="1" spans="1:7">
      <c r="A15" s="7">
        <v>12</v>
      </c>
      <c r="B15" s="8" t="s">
        <v>153</v>
      </c>
      <c r="C15" s="8" t="s">
        <v>141</v>
      </c>
      <c r="D15" s="8">
        <v>1</v>
      </c>
      <c r="E15" s="8">
        <v>180</v>
      </c>
      <c r="F15" s="8">
        <v>180</v>
      </c>
      <c r="G15" s="9"/>
    </row>
    <row r="16" ht="16" customHeight="1" spans="1:7">
      <c r="A16" s="7">
        <v>13</v>
      </c>
      <c r="B16" s="8" t="s">
        <v>154</v>
      </c>
      <c r="C16" s="8" t="s">
        <v>143</v>
      </c>
      <c r="D16" s="8">
        <v>1</v>
      </c>
      <c r="E16" s="8">
        <v>180</v>
      </c>
      <c r="F16" s="8">
        <v>180</v>
      </c>
      <c r="G16" s="9"/>
    </row>
    <row r="17" ht="16" customHeight="1" spans="1:7">
      <c r="A17" s="7">
        <v>14</v>
      </c>
      <c r="B17" s="8" t="s">
        <v>155</v>
      </c>
      <c r="C17" s="8" t="s">
        <v>145</v>
      </c>
      <c r="D17" s="8">
        <v>2</v>
      </c>
      <c r="E17" s="8">
        <v>180</v>
      </c>
      <c r="F17" s="8">
        <v>360</v>
      </c>
      <c r="G17" s="9"/>
    </row>
    <row r="18" ht="16" customHeight="1" spans="1:7">
      <c r="A18" s="7">
        <v>15</v>
      </c>
      <c r="B18" s="8" t="s">
        <v>156</v>
      </c>
      <c r="C18" s="8" t="s">
        <v>69</v>
      </c>
      <c r="D18" s="8">
        <v>2</v>
      </c>
      <c r="E18" s="8">
        <v>180</v>
      </c>
      <c r="F18" s="8">
        <v>360</v>
      </c>
      <c r="G18" s="9"/>
    </row>
    <row r="19" ht="16" customHeight="1" spans="1:7">
      <c r="A19" s="7">
        <v>16</v>
      </c>
      <c r="B19" s="8" t="s">
        <v>157</v>
      </c>
      <c r="C19" s="8" t="s">
        <v>143</v>
      </c>
      <c r="D19" s="8">
        <v>2</v>
      </c>
      <c r="E19" s="8">
        <v>180</v>
      </c>
      <c r="F19" s="8">
        <v>360</v>
      </c>
      <c r="G19" s="9"/>
    </row>
    <row r="20" ht="16" customHeight="1" spans="1:7">
      <c r="A20" s="7">
        <v>17</v>
      </c>
      <c r="B20" s="8" t="s">
        <v>158</v>
      </c>
      <c r="C20" s="8" t="s">
        <v>69</v>
      </c>
      <c r="D20" s="8">
        <v>1</v>
      </c>
      <c r="E20" s="8">
        <v>180</v>
      </c>
      <c r="F20" s="8">
        <v>180</v>
      </c>
      <c r="G20" s="9"/>
    </row>
    <row r="21" ht="16" customHeight="1" spans="1:7">
      <c r="A21" s="7">
        <v>18</v>
      </c>
      <c r="B21" s="8" t="s">
        <v>159</v>
      </c>
      <c r="C21" s="8" t="s">
        <v>69</v>
      </c>
      <c r="D21" s="8">
        <v>2</v>
      </c>
      <c r="E21" s="8">
        <v>180</v>
      </c>
      <c r="F21" s="8">
        <v>360</v>
      </c>
      <c r="G21" s="9"/>
    </row>
    <row r="22" ht="16" customHeight="1" spans="1:7">
      <c r="A22" s="7">
        <v>19</v>
      </c>
      <c r="B22" s="8" t="s">
        <v>160</v>
      </c>
      <c r="C22" s="8" t="s">
        <v>141</v>
      </c>
      <c r="D22" s="8">
        <v>2</v>
      </c>
      <c r="E22" s="8">
        <v>180</v>
      </c>
      <c r="F22" s="8">
        <v>360</v>
      </c>
      <c r="G22" s="9"/>
    </row>
    <row r="23" ht="16" customHeight="1" spans="1:7">
      <c r="A23" s="7">
        <v>20</v>
      </c>
      <c r="B23" s="8" t="s">
        <v>161</v>
      </c>
      <c r="C23" s="8" t="s">
        <v>143</v>
      </c>
      <c r="D23" s="8">
        <v>1</v>
      </c>
      <c r="E23" s="8">
        <v>180</v>
      </c>
      <c r="F23" s="8">
        <v>180</v>
      </c>
      <c r="G23" s="9"/>
    </row>
    <row r="24" ht="16" customHeight="1" spans="1:7">
      <c r="A24" s="7">
        <v>21</v>
      </c>
      <c r="B24" s="8" t="s">
        <v>162</v>
      </c>
      <c r="C24" s="8" t="s">
        <v>145</v>
      </c>
      <c r="D24" s="8">
        <v>1</v>
      </c>
      <c r="E24" s="8">
        <v>180</v>
      </c>
      <c r="F24" s="8">
        <v>180</v>
      </c>
      <c r="G24" s="9"/>
    </row>
    <row r="25" ht="16" customHeight="1" spans="1:7">
      <c r="A25" s="7">
        <v>22</v>
      </c>
      <c r="B25" s="8" t="s">
        <v>163</v>
      </c>
      <c r="C25" s="8" t="s">
        <v>69</v>
      </c>
      <c r="D25" s="8">
        <v>2</v>
      </c>
      <c r="E25" s="8">
        <v>180</v>
      </c>
      <c r="F25" s="8">
        <v>360</v>
      </c>
      <c r="G25" s="9"/>
    </row>
    <row r="26" ht="16" customHeight="1" spans="1:7">
      <c r="A26" s="7">
        <v>23</v>
      </c>
      <c r="B26" s="8" t="s">
        <v>164</v>
      </c>
      <c r="C26" s="8" t="s">
        <v>143</v>
      </c>
      <c r="D26" s="8">
        <v>1</v>
      </c>
      <c r="E26" s="8">
        <v>180</v>
      </c>
      <c r="F26" s="8">
        <v>180</v>
      </c>
      <c r="G26" s="9"/>
    </row>
    <row r="27" ht="16" customHeight="1" spans="1:7">
      <c r="A27" s="7">
        <v>24</v>
      </c>
      <c r="B27" s="8" t="s">
        <v>165</v>
      </c>
      <c r="C27" s="8" t="s">
        <v>69</v>
      </c>
      <c r="D27" s="8">
        <v>2</v>
      </c>
      <c r="E27" s="8">
        <v>180</v>
      </c>
      <c r="F27" s="8">
        <v>360</v>
      </c>
      <c r="G27" s="9"/>
    </row>
    <row r="28" ht="16" customHeight="1" spans="1:7">
      <c r="A28" s="7">
        <v>25</v>
      </c>
      <c r="B28" s="8" t="s">
        <v>166</v>
      </c>
      <c r="C28" s="8" t="s">
        <v>69</v>
      </c>
      <c r="D28" s="8">
        <v>2</v>
      </c>
      <c r="E28" s="8">
        <v>180</v>
      </c>
      <c r="F28" s="8">
        <v>360</v>
      </c>
      <c r="G28" s="9"/>
    </row>
    <row r="29" ht="16" customHeight="1" spans="1:7">
      <c r="A29" s="7" t="s">
        <v>17</v>
      </c>
      <c r="B29" s="8"/>
      <c r="C29" s="8"/>
      <c r="D29" s="8">
        <f>D4+D5+D6+D7+D8+D9+D10+D11+D12+D13+D14+D15+D16+D18++D17+D19+D20+D21+D22+D23+D24+D25+D26+D27+D28</f>
        <v>39</v>
      </c>
      <c r="E29" s="8"/>
      <c r="F29" s="8">
        <f>F4+F5+F6+F7+F8+F9+F10+F11+F12+F13+F14+F15+F16+F17+F18+F19+F20+F21+F22+F23+F24+F25++F26+F27+F28</f>
        <v>7020</v>
      </c>
      <c r="G29" s="9"/>
    </row>
  </sheetData>
  <mergeCells count="1"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杨河乡</vt:lpstr>
      <vt:lpstr>温堡乡</vt:lpstr>
      <vt:lpstr>张程乡</vt:lpstr>
      <vt:lpstr>好水乡</vt:lpstr>
      <vt:lpstr>观庄乡</vt:lpstr>
      <vt:lpstr>凤岭乡</vt:lpstr>
      <vt:lpstr>城关镇</vt:lpstr>
      <vt:lpstr>神林乡</vt:lpstr>
      <vt:lpstr>联财镇</vt:lpstr>
      <vt:lpstr>奠安乡</vt:lpstr>
      <vt:lpstr>陈靳乡</vt:lpstr>
      <vt:lpstr>山河乡</vt:lpstr>
      <vt:lpstr>沙塘镇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  释  然</cp:lastModifiedBy>
  <dcterms:created xsi:type="dcterms:W3CDTF">2023-08-14T08:15:00Z</dcterms:created>
  <dcterms:modified xsi:type="dcterms:W3CDTF">2023-10-23T08:16:54Z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376B151626ED4896AE94A90C540F82B7_13</vt:lpwstr>
  </property>
  <property fmtid="{D5CDD505-2E9C-101B-9397-08002B2CF9AE}" pid="3" name="KSOProductBuildVer">
    <vt:lpwstr>2052-12.1.0.15712</vt:lpwstr>
  </property>
</Properties>
</file>